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ACCEUIL" sheetId="1" r:id="rId1"/>
    <sheet name=" FEUILLE D'INSPECTION - PON 1" sheetId="2" r:id="rId2"/>
    <sheet name=" FEUILLE D'INSPECTION - PON 2" sheetId="3" r:id="rId3"/>
    <sheet name=" FEUILLE D'INSPECTION - PON 3" sheetId="4" r:id="rId4"/>
    <sheet name="F. D'INSPECTION - É-M ET SER." sheetId="5" r:id="rId5"/>
    <sheet name="PON 1 - SEMAINE 1" sheetId="6" r:id="rId6"/>
    <sheet name="PON 2 - SEMAINE 1" sheetId="7" r:id="rId7"/>
    <sheet name="PON 3 - SEMAINE 1" sheetId="8" r:id="rId8"/>
    <sheet name="É-M ET SERVICE - SEMAINE 1" sheetId="9" r:id="rId9"/>
    <sheet name="EFFECTIF SEMAINE 1" sheetId="10" r:id="rId10"/>
    <sheet name="PON 1 - SEMAINE 2" sheetId="11" r:id="rId11"/>
    <sheet name="PON 2 - SEMAINE 2" sheetId="12" r:id="rId12"/>
    <sheet name="PON 3 - SEMAINE 2" sheetId="13" r:id="rId13"/>
    <sheet name="É-M ET SERVICE - SEMAINE 2" sheetId="14" r:id="rId14"/>
    <sheet name="EFFECTIF SEMAINE 2" sheetId="15" r:id="rId15"/>
    <sheet name="PON 1 - SEMAINE 3" sheetId="16" r:id="rId16"/>
    <sheet name="PON 2 - SEMAINE 3" sheetId="17" r:id="rId17"/>
    <sheet name="PON 3 - SEMAINE 3" sheetId="18" r:id="rId18"/>
    <sheet name="É-M ET SERVICE - SEMAINE 3" sheetId="19" r:id="rId19"/>
    <sheet name="EFFECTIF SEMAINE 3" sheetId="20" r:id="rId20"/>
    <sheet name="PON 1 - SEMAINE 4" sheetId="21" r:id="rId21"/>
    <sheet name="PON 2 - SEMAINE 4" sheetId="22" r:id="rId22"/>
    <sheet name="PON 3 - SEMAINE 4" sheetId="23" r:id="rId23"/>
    <sheet name="É-M ET SERVICE - SEMAINE 4" sheetId="24" r:id="rId24"/>
    <sheet name="EFFECTIF SEMAINE 4" sheetId="25" r:id="rId25"/>
    <sheet name="PON 1 - SEMAINE 5" sheetId="26" r:id="rId26"/>
    <sheet name="PON 2 - SEMAINE 5" sheetId="27" r:id="rId27"/>
    <sheet name="PON 3 - SEMAINE 5" sheetId="28" r:id="rId28"/>
    <sheet name="É-M ET SERVICE - SEMAINE 5" sheetId="29" r:id="rId29"/>
    <sheet name="EFFECTIF SEMAINE 5" sheetId="30" r:id="rId30"/>
    <sheet name="NOTE INSPECTION - MOIS" sheetId="31" r:id="rId31"/>
    <sheet name="RÉSUMÉ DU MOIS" sheetId="32" r:id="rId32"/>
    <sheet name="LISTE" sheetId="33" state="hidden" r:id="rId33"/>
  </sheets>
  <definedNames>
    <definedName name="ÉTAT">'LISTE'!$A$1:$A$3</definedName>
    <definedName name="GRADE">'LISTE'!$B$1:$B$8</definedName>
    <definedName name="_xlnm.Print_Titles" localSheetId="1">' FEUILLE D''INSPECTION - PON 1'!$1:$3</definedName>
    <definedName name="_xlnm.Print_Titles" localSheetId="2">' FEUILLE D''INSPECTION - PON 2'!$1:$3</definedName>
    <definedName name="_xlnm.Print_Titles" localSheetId="3">' FEUILLE D''INSPECTION - PON 3'!$1:$3</definedName>
    <definedName name="_xlnm.Print_Titles" localSheetId="8">'É-M ET SERVICE - SEMAINE 1'!$1:$3</definedName>
    <definedName name="_xlnm.Print_Titles" localSheetId="13">'É-M ET SERVICE - SEMAINE 2'!$1:$3</definedName>
    <definedName name="_xlnm.Print_Titles" localSheetId="18">'É-M ET SERVICE - SEMAINE 3'!$1:$3</definedName>
    <definedName name="_xlnm.Print_Titles" localSheetId="23">'É-M ET SERVICE - SEMAINE 4'!$1:$3</definedName>
    <definedName name="_xlnm.Print_Titles" localSheetId="28">'É-M ET SERVICE - SEMAINE 5'!$1:$3</definedName>
    <definedName name="_xlnm.Print_Titles" localSheetId="4">'F. D''INSPECTION - É-M ET SER.'!$1:$3</definedName>
    <definedName name="_xlnm.Print_Titles" localSheetId="30">'NOTE INSPECTION - MOIS'!$1:$3</definedName>
    <definedName name="_xlnm.Print_Titles" localSheetId="5">'PON 1 - SEMAINE 1'!$1:$3</definedName>
    <definedName name="_xlnm.Print_Titles" localSheetId="10">'PON 1 - SEMAINE 2'!$1:$3</definedName>
    <definedName name="_xlnm.Print_Titles" localSheetId="15">'PON 1 - SEMAINE 3'!$1:$3</definedName>
    <definedName name="_xlnm.Print_Titles" localSheetId="20">'PON 1 - SEMAINE 4'!$1:$3</definedName>
    <definedName name="_xlnm.Print_Titles" localSheetId="25">'PON 1 - SEMAINE 5'!$1:$3</definedName>
    <definedName name="_xlnm.Print_Titles" localSheetId="6">'PON 2 - SEMAINE 1'!$1:$3</definedName>
    <definedName name="_xlnm.Print_Titles" localSheetId="11">'PON 2 - SEMAINE 2'!$1:$3</definedName>
    <definedName name="_xlnm.Print_Titles" localSheetId="16">'PON 2 - SEMAINE 3'!$1:$3</definedName>
    <definedName name="_xlnm.Print_Titles" localSheetId="21">'PON 2 - SEMAINE 4'!$1:$3</definedName>
    <definedName name="_xlnm.Print_Titles" localSheetId="26">'PON 2 - SEMAINE 5'!$1:$3</definedName>
    <definedName name="_xlnm.Print_Titles" localSheetId="7">'PON 3 - SEMAINE 1'!$1:$3</definedName>
    <definedName name="_xlnm.Print_Titles" localSheetId="12">'PON 3 - SEMAINE 2'!$1:$3</definedName>
    <definedName name="_xlnm.Print_Titles" localSheetId="17">'PON 3 - SEMAINE 3'!$1:$3</definedName>
    <definedName name="_xlnm.Print_Titles" localSheetId="22">'PON 3 - SEMAINE 4'!$1:$3</definedName>
    <definedName name="_xlnm.Print_Titles" localSheetId="27">'PON 3 - SEMAINE 5'!$1:$3</definedName>
    <definedName name="MOIS">'LISTE'!$C$1:$C$9</definedName>
    <definedName name="_xlnm.Print_Area" localSheetId="1">' FEUILLE D''INSPECTION - PON 1'!$A$1:$AA$43</definedName>
    <definedName name="_xlnm.Print_Area" localSheetId="2">' FEUILLE D''INSPECTION - PON 2'!$A$1:$AA$43</definedName>
    <definedName name="_xlnm.Print_Area" localSheetId="3">' FEUILLE D''INSPECTION - PON 3'!$A$1:$AA$43</definedName>
    <definedName name="_xlnm.Print_Area" localSheetId="9">'EFFECTIF SEMAINE 1'!$A$1:$G$46</definedName>
    <definedName name="_xlnm.Print_Area" localSheetId="14">'EFFECTIF SEMAINE 2'!$A$1:$G$46</definedName>
    <definedName name="_xlnm.Print_Area" localSheetId="19">'EFFECTIF SEMAINE 3'!$A$1:$G$46</definedName>
    <definedName name="_xlnm.Print_Area" localSheetId="24">'EFFECTIF SEMAINE 4'!$A$1:$G$46</definedName>
    <definedName name="_xlnm.Print_Area" localSheetId="29">'EFFECTIF SEMAINE 5'!$A$1:$G$46</definedName>
    <definedName name="_xlnm.Print_Area" localSheetId="8">'É-M ET SERVICE - SEMAINE 1'!$A$1:$AB$13</definedName>
    <definedName name="_xlnm.Print_Area" localSheetId="13">'É-M ET SERVICE - SEMAINE 2'!$A$1:$AB$13</definedName>
    <definedName name="_xlnm.Print_Area" localSheetId="18">'É-M ET SERVICE - SEMAINE 3'!$A$1:$AB$13</definedName>
    <definedName name="_xlnm.Print_Area" localSheetId="23">'É-M ET SERVICE - SEMAINE 4'!$A$1:$AB$13</definedName>
    <definedName name="_xlnm.Print_Area" localSheetId="28">'É-M ET SERVICE - SEMAINE 5'!$A$1:$AB$13</definedName>
    <definedName name="_xlnm.Print_Area" localSheetId="4">'F. D''INSPECTION - É-M ET SER.'!$A$1:$AB$13</definedName>
    <definedName name="_xlnm.Print_Area" localSheetId="5">'PON 1 - SEMAINE 1'!$A$1:$AB$43</definedName>
    <definedName name="_xlnm.Print_Area" localSheetId="10">'PON 1 - SEMAINE 2'!$A$1:$AB$43</definedName>
    <definedName name="_xlnm.Print_Area" localSheetId="15">'PON 1 - SEMAINE 3'!$A$1:$AB$43</definedName>
    <definedName name="_xlnm.Print_Area" localSheetId="20">'PON 1 - SEMAINE 4'!$A$1:$AB$43</definedName>
    <definedName name="_xlnm.Print_Area" localSheetId="25">'PON 1 - SEMAINE 5'!$A$1:$AB$43</definedName>
    <definedName name="_xlnm.Print_Area" localSheetId="6">'PON 2 - SEMAINE 1'!$A$1:$AB$43</definedName>
    <definedName name="_xlnm.Print_Area" localSheetId="11">'PON 2 - SEMAINE 2'!$A$1:$AB$43</definedName>
    <definedName name="_xlnm.Print_Area" localSheetId="16">'PON 2 - SEMAINE 3'!$A$1:$AB$43</definedName>
    <definedName name="_xlnm.Print_Area" localSheetId="21">'PON 2 - SEMAINE 4'!$A$1:$AB$43</definedName>
    <definedName name="_xlnm.Print_Area" localSheetId="26">'PON 2 - SEMAINE 5'!$A$1:$AB$43</definedName>
    <definedName name="_xlnm.Print_Area" localSheetId="7">'PON 3 - SEMAINE 1'!$A$1:$AB$43</definedName>
    <definedName name="_xlnm.Print_Area" localSheetId="12">'PON 3 - SEMAINE 2'!$A$1:$AB$43</definedName>
    <definedName name="_xlnm.Print_Area" localSheetId="17">'PON 3 - SEMAINE 3'!$A$1:$AB$43</definedName>
    <definedName name="_xlnm.Print_Area" localSheetId="22">'PON 3 - SEMAINE 4'!$A$1:$AB$43</definedName>
    <definedName name="_xlnm.Print_Area" localSheetId="27">'PON 3 - SEMAINE 5'!$A$1:$AB$43</definedName>
    <definedName name="_xlnm.Print_Area" localSheetId="31">'RÉSUMÉ DU MOIS'!$A$2:$G$17</definedName>
  </definedNames>
  <calcPr fullCalcOnLoad="1"/>
</workbook>
</file>

<file path=xl/sharedStrings.xml><?xml version="1.0" encoding="utf-8"?>
<sst xmlns="http://schemas.openxmlformats.org/spreadsheetml/2006/main" count="1134" uniqueCount="113">
  <si>
    <t>GRADE</t>
  </si>
  <si>
    <t>PRÉNOM</t>
  </si>
  <si>
    <t>NOM</t>
  </si>
  <si>
    <t>ÉTAT</t>
  </si>
  <si>
    <t>TOTAL</t>
  </si>
  <si>
    <t>PRÉSENT</t>
  </si>
  <si>
    <t>ABSENT</t>
  </si>
  <si>
    <t>EN CIVIL</t>
  </si>
  <si>
    <t>POINTS D'INSPECTION (-1 POINTS PAR MANQUEMENT)</t>
  </si>
  <si>
    <t>CDT</t>
  </si>
  <si>
    <t>LCPL</t>
  </si>
  <si>
    <t>CPL</t>
  </si>
  <si>
    <t>CPLC</t>
  </si>
  <si>
    <t>SGT</t>
  </si>
  <si>
    <t>ADJ</t>
  </si>
  <si>
    <t>ADJUM</t>
  </si>
  <si>
    <t>ADJUC</t>
  </si>
  <si>
    <t>SEMAINE 1</t>
  </si>
  <si>
    <t>PELOTON 1 - SEMAINE 1</t>
  </si>
  <si>
    <t>DATE:</t>
  </si>
  <si>
    <t>RAPPORT D'EFFECTIF - SEMAINE 1</t>
  </si>
  <si>
    <t>PELOTON 1</t>
  </si>
  <si>
    <t>PELOTON 2</t>
  </si>
  <si>
    <t>PELOTON 3</t>
  </si>
  <si>
    <t>ÉTAT-MAJOR ET SERVICE</t>
  </si>
  <si>
    <t>É-M ET SERVICE</t>
  </si>
  <si>
    <t>PELOTON 3 - SEMAINE 2</t>
  </si>
  <si>
    <t>PELOTON 2 - SEMAINE 2</t>
  </si>
  <si>
    <t>PELOTON 1 - SEMAINE 2</t>
  </si>
  <si>
    <t>PELOTON 3 - SEMAINE 1</t>
  </si>
  <si>
    <t>É-M ET SERVICE - SEMAINE 1</t>
  </si>
  <si>
    <t>É-M ET SERVICE - SEMAINE 2</t>
  </si>
  <si>
    <t>PELOTON 2 - SEMAINE 1</t>
  </si>
  <si>
    <t>RAPPORT D'EFFECTIF - SEMAINE 2</t>
  </si>
  <si>
    <t>ACCEUIL</t>
  </si>
  <si>
    <t>PELOTON 1 - SEMAINE 3</t>
  </si>
  <si>
    <t>PELOTON 2 - SEMAINE 3</t>
  </si>
  <si>
    <t>PELOTON 3 - SEMAINE 3</t>
  </si>
  <si>
    <t>É-M ET SERVICE - SEMAINE 3</t>
  </si>
  <si>
    <t>RAPPORT D'EFFECTIF - SEMAINE 3</t>
  </si>
  <si>
    <t>PELOTON 1 - SEMAINE 4</t>
  </si>
  <si>
    <t>É-M ET SERVICE - SEMAINE 4</t>
  </si>
  <si>
    <t>RAPPORT D'EFFECTIF - SEMAINE 4</t>
  </si>
  <si>
    <t>PELOTON 3 - SEMAINE 4</t>
  </si>
  <si>
    <t>PELOTON 2 - SEMAINE 4</t>
  </si>
  <si>
    <t>PELOTON 1 - SEMAINE 5</t>
  </si>
  <si>
    <t>RAPPORT D'EFFECTIF - SEMAINE 5</t>
  </si>
  <si>
    <t>PELOTON 2 - SEMAINE 5</t>
  </si>
  <si>
    <t>PELOTON 3 - SEMAINE 5</t>
  </si>
  <si>
    <t>É-M ET SERVICE - SEMAINE 5</t>
  </si>
  <si>
    <t>RÉSUMÉ DU MOIS PAR PELOTON</t>
  </si>
  <si>
    <t>NOTE DU PELOTON</t>
  </si>
  <si>
    <t>NOMBRE D'INSPECTION</t>
  </si>
  <si>
    <t>SEMAINE 2</t>
  </si>
  <si>
    <t>SEMAINE 3</t>
  </si>
  <si>
    <t>SEMAINE 4</t>
  </si>
  <si>
    <t>SEMAINE 5</t>
  </si>
  <si>
    <t>EFFECTIF DE LA SEMAINE</t>
  </si>
  <si>
    <t>RÉSUMÉ DU MOIS</t>
  </si>
  <si>
    <t>DATE: (AAAA-MM-JJ)</t>
  </si>
  <si>
    <t>NOTE INSPECTION</t>
  </si>
  <si>
    <t>MOIS:</t>
  </si>
  <si>
    <t>PON 1</t>
  </si>
  <si>
    <t>PON 2</t>
  </si>
  <si>
    <t>PON 3</t>
  </si>
  <si>
    <t>MOIS</t>
  </si>
  <si>
    <t>ENTRER LE MOIS</t>
  </si>
  <si>
    <t xml:space="preserve">MOIS DE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</si>
  <si>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</si>
  <si>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</si>
  <si>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</si>
  <si>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</si>
  <si>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</si>
  <si>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</si>
  <si>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</si>
  <si>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</si>
  <si>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</si>
  <si>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NOTE INSPECTION CADET POUR LE MOIS</t>
  </si>
  <si>
    <t>COCHEZ LA CASE ET ENTRER LA DATE DANS L'ESPACE VERT, S'IL Y A EU UNE INSPECTION</t>
  </si>
  <si>
    <t>NOMBRE D'INSPECTION FAIT AU NIVEAU DU CORPS DE CADETS DURANT LE MOIS</t>
  </si>
  <si>
    <t>BÉRET</t>
  </si>
  <si>
    <t>FORME</t>
  </si>
  <si>
    <t>CORDON</t>
  </si>
  <si>
    <t>TOQUE</t>
  </si>
  <si>
    <t>GEL</t>
  </si>
  <si>
    <t xml:space="preserve">CHEVEUX </t>
  </si>
  <si>
    <t>BARBE</t>
  </si>
  <si>
    <t>VAREUSE</t>
  </si>
  <si>
    <t>INSIGNES</t>
  </si>
  <si>
    <t>FILS</t>
  </si>
  <si>
    <t>PROPRETÉ</t>
  </si>
  <si>
    <t>BOUTONS</t>
  </si>
  <si>
    <t>CEINTURE</t>
  </si>
  <si>
    <t>PLIS</t>
  </si>
  <si>
    <t>LONGEUR</t>
  </si>
  <si>
    <t>PANTALON</t>
  </si>
  <si>
    <t>BAS DE LAINE</t>
  </si>
  <si>
    <t>CRAQUES</t>
  </si>
  <si>
    <t>AVANT</t>
  </si>
  <si>
    <t>ARRIÈRE</t>
  </si>
  <si>
    <t>LACETS</t>
  </si>
  <si>
    <t>BOTTES</t>
  </si>
  <si>
    <t>POUSSIÈRES</t>
  </si>
  <si>
    <t>NAME-TAG</t>
  </si>
  <si>
    <t>PAPIERS ET CRAYONS</t>
  </si>
  <si>
    <t>AUTRES</t>
  </si>
  <si>
    <t>FILLE</t>
  </si>
  <si>
    <t>GARS</t>
  </si>
  <si>
    <t>ÉVALUATEUR:</t>
  </si>
  <si>
    <t>DATE :</t>
  </si>
  <si>
    <t>ÉVALUATEUR :</t>
  </si>
  <si>
    <t>FEUILLE D'INSPECTION</t>
  </si>
  <si>
    <t>TOUS NOUVEAUX CADET DOIVENT ÊTRE ENTRÉS DANS LE PELOTON CORESPONDANT DE L'ONGLET FEUILLE D'INSPECTION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</si>
</sst>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[$-C0C]d\ mmmm\ yyyy"/>
    <numFmt numFmtId="166" formatCode="d&quot; &quot;mmm&quot; &quot;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3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6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 applyProtection="1">
      <alignment/>
      <protection hidden="1"/>
    </xf>
    <xf numFmtId="0" fontId="45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45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47" fillId="33" borderId="0" xfId="0" applyFont="1" applyFill="1" applyAlignment="1">
      <alignment/>
    </xf>
    <xf numFmtId="0" fontId="48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 horizontal="right"/>
      <protection hidden="1"/>
    </xf>
    <xf numFmtId="0" fontId="49" fillId="33" borderId="0" xfId="44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14" fontId="48" fillId="35" borderId="0" xfId="0" applyNumberFormat="1" applyFont="1" applyFill="1" applyAlignment="1" applyProtection="1">
      <alignment horizontal="center"/>
      <protection locked="0"/>
    </xf>
    <xf numFmtId="0" fontId="48" fillId="33" borderId="0" xfId="0" applyFont="1" applyFill="1" applyAlignment="1" applyProtection="1">
      <alignment horizontal="center"/>
      <protection hidden="1"/>
    </xf>
    <xf numFmtId="0" fontId="50" fillId="33" borderId="0" xfId="0" applyFont="1" applyFill="1" applyAlignment="1" applyProtection="1">
      <alignment horizontal="right"/>
      <protection hidden="1"/>
    </xf>
    <xf numFmtId="0" fontId="50" fillId="33" borderId="0" xfId="0" applyNumberFormat="1" applyFont="1" applyFill="1" applyAlignment="1" applyProtection="1">
      <alignment horizontal="left"/>
      <protection hidden="1"/>
    </xf>
    <xf numFmtId="0" fontId="49" fillId="33" borderId="0" xfId="44" applyFont="1" applyFill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vertical="center"/>
      <protection hidden="1"/>
    </xf>
    <xf numFmtId="0" fontId="51" fillId="34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0" fontId="48" fillId="33" borderId="0" xfId="0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hidden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textRotation="90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left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right" vertical="center"/>
      <protection hidden="1"/>
    </xf>
    <xf numFmtId="0" fontId="0" fillId="34" borderId="14" xfId="0" applyNumberFormat="1" applyFill="1" applyBorder="1" applyAlignment="1" applyProtection="1">
      <alignment horizontal="center" vertical="center"/>
      <protection hidden="1"/>
    </xf>
    <xf numFmtId="14" fontId="0" fillId="34" borderId="14" xfId="0" applyNumberFormat="1" applyFill="1" applyBorder="1" applyAlignment="1" applyProtection="1">
      <alignment horizontal="center" vertical="center"/>
      <protection hidden="1"/>
    </xf>
    <xf numFmtId="14" fontId="0" fillId="34" borderId="15" xfId="0" applyNumberForma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52" fillId="34" borderId="12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2" fillId="34" borderId="16" xfId="0" applyFont="1" applyFill="1" applyBorder="1" applyAlignment="1" applyProtection="1">
      <alignment horizontal="center" vertical="center"/>
      <protection hidden="1"/>
    </xf>
    <xf numFmtId="0" fontId="52" fillId="34" borderId="0" xfId="0" applyFont="1" applyFill="1" applyAlignment="1" applyProtection="1">
      <alignment horizontal="center" vertical="center"/>
      <protection hidden="1"/>
    </xf>
    <xf numFmtId="0" fontId="52" fillId="34" borderId="16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 applyProtection="1">
      <alignment horizontal="center" vertical="center"/>
      <protection hidden="1"/>
    </xf>
    <xf numFmtId="0" fontId="52" fillId="34" borderId="10" xfId="0" applyFont="1" applyFill="1" applyBorder="1" applyAlignment="1" applyProtection="1">
      <alignment horizontal="center" vertical="center"/>
      <protection hidden="1"/>
    </xf>
    <xf numFmtId="0" fontId="52" fillId="34" borderId="10" xfId="0" applyFont="1" applyFill="1" applyBorder="1" applyAlignment="1" applyProtection="1">
      <alignment horizontal="center" vertical="center" textRotation="90"/>
      <protection hidden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52" fillId="34" borderId="13" xfId="0" applyFont="1" applyFill="1" applyBorder="1" applyAlignment="1" applyProtection="1">
      <alignment horizontal="center" vertical="center" textRotation="90"/>
      <protection hidden="1"/>
    </xf>
    <xf numFmtId="0" fontId="52" fillId="34" borderId="17" xfId="0" applyFont="1" applyFill="1" applyBorder="1" applyAlignment="1" applyProtection="1">
      <alignment horizontal="center" vertical="center" textRotation="90"/>
      <protection hidden="1"/>
    </xf>
    <xf numFmtId="0" fontId="53" fillId="33" borderId="0" xfId="0" applyFont="1" applyFill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52" fillId="34" borderId="10" xfId="0" applyFont="1" applyFill="1" applyBorder="1" applyAlignment="1" applyProtection="1">
      <alignment horizontal="center" vertical="center"/>
      <protection hidden="1"/>
    </xf>
    <xf numFmtId="0" fontId="52" fillId="34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19" xfId="0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53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hidden="1"/>
    </xf>
    <xf numFmtId="0" fontId="49" fillId="33" borderId="0" xfId="44" applyFont="1" applyFill="1" applyAlignment="1" applyProtection="1">
      <alignment horizontal="left" vertical="center"/>
      <protection hidden="1"/>
    </xf>
    <xf numFmtId="0" fontId="48" fillId="33" borderId="0" xfId="0" applyFont="1" applyFill="1" applyAlignment="1" applyProtection="1">
      <alignment horizontal="center"/>
      <protection hidden="1"/>
    </xf>
    <xf numFmtId="0" fontId="49" fillId="33" borderId="0" xfId="44" applyFont="1" applyFill="1" applyAlignment="1">
      <alignment horizontal="center"/>
    </xf>
    <xf numFmtId="0" fontId="53" fillId="33" borderId="0" xfId="0" applyFont="1" applyFill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52" fillId="34" borderId="10" xfId="0" applyFont="1" applyFill="1" applyBorder="1" applyAlignment="1" applyProtection="1">
      <alignment horizontal="center" vertical="center"/>
      <protection hidden="1"/>
    </xf>
    <xf numFmtId="0" fontId="52" fillId="34" borderId="13" xfId="0" applyFont="1" applyFill="1" applyBorder="1" applyAlignment="1" applyProtection="1">
      <alignment horizontal="center" vertical="center"/>
      <protection hidden="1"/>
    </xf>
    <xf numFmtId="0" fontId="52" fillId="34" borderId="14" xfId="0" applyFont="1" applyFill="1" applyBorder="1" applyAlignment="1" applyProtection="1">
      <alignment horizontal="center" vertical="center"/>
      <protection hidden="1"/>
    </xf>
    <xf numFmtId="0" fontId="52" fillId="34" borderId="15" xfId="0" applyFont="1" applyFill="1" applyBorder="1" applyAlignment="1" applyProtection="1">
      <alignment horizontal="center" vertical="center"/>
      <protection hidden="1"/>
    </xf>
    <xf numFmtId="14" fontId="0" fillId="34" borderId="11" xfId="0" applyNumberFormat="1" applyFill="1" applyBorder="1" applyAlignment="1" applyProtection="1">
      <alignment horizontal="center" vertical="center"/>
      <protection hidden="1"/>
    </xf>
    <xf numFmtId="14" fontId="0" fillId="34" borderId="12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54" fillId="0" borderId="0" xfId="44" applyFont="1" applyAlignment="1" applyProtection="1">
      <alignment horizontal="center" vertical="center"/>
      <protection hidden="1"/>
    </xf>
    <xf numFmtId="0" fontId="52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left" vertical="center"/>
      <protection hidden="1"/>
    </xf>
    <xf numFmtId="0" fontId="0" fillId="34" borderId="12" xfId="0" applyFill="1" applyBorder="1" applyAlignment="1" applyProtection="1">
      <alignment horizontal="left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52" fillId="34" borderId="20" xfId="0" applyFont="1" applyFill="1" applyBorder="1" applyAlignment="1" applyProtection="1">
      <alignment horizontal="center" vertical="center"/>
      <protection hidden="1"/>
    </xf>
    <xf numFmtId="0" fontId="52" fillId="34" borderId="16" xfId="0" applyFont="1" applyFill="1" applyBorder="1" applyAlignment="1" applyProtection="1">
      <alignment horizontal="center" vertical="center"/>
      <protection hidden="1"/>
    </xf>
    <xf numFmtId="0" fontId="52" fillId="34" borderId="17" xfId="0" applyFon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9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right" vertical="center"/>
      <protection hidden="1"/>
    </xf>
    <xf numFmtId="0" fontId="0" fillId="34" borderId="12" xfId="0" applyFill="1" applyBorder="1" applyAlignment="1" applyProtection="1">
      <alignment horizontal="right" vertical="center"/>
      <protection hidden="1"/>
    </xf>
    <xf numFmtId="0" fontId="52" fillId="34" borderId="21" xfId="0" applyFont="1" applyFill="1" applyBorder="1" applyAlignment="1" applyProtection="1">
      <alignment horizontal="center" vertical="center"/>
      <protection hidden="1"/>
    </xf>
    <xf numFmtId="0" fontId="52" fillId="34" borderId="22" xfId="0" applyFont="1" applyFill="1" applyBorder="1" applyAlignment="1" applyProtection="1">
      <alignment horizontal="center" vertical="center"/>
      <protection hidden="1"/>
    </xf>
    <xf numFmtId="0" fontId="52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right" vertical="center"/>
      <protection hidden="1"/>
    </xf>
    <xf numFmtId="0" fontId="0" fillId="34" borderId="17" xfId="0" applyFill="1" applyBorder="1" applyAlignment="1" applyProtection="1">
      <alignment horizontal="right" vertical="center"/>
      <protection hidden="1"/>
    </xf>
    <xf numFmtId="14" fontId="0" fillId="34" borderId="20" xfId="0" applyNumberFormat="1" applyFill="1" applyBorder="1" applyAlignment="1" applyProtection="1">
      <alignment horizontal="center" vertical="center"/>
      <protection hidden="1"/>
    </xf>
    <xf numFmtId="14" fontId="0" fillId="34" borderId="17" xfId="0" applyNumberFormat="1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0" fontId="54" fillId="0" borderId="0" xfId="44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14" fontId="0" fillId="34" borderId="11" xfId="0" applyNumberForma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2" xfId="0" applyFill="1" applyBorder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14" fontId="0" fillId="34" borderId="0" xfId="0" applyNumberFormat="1" applyFill="1" applyBorder="1" applyAlignment="1" applyProtection="1">
      <alignment horizontal="center" vertical="center"/>
      <protection hidden="1"/>
    </xf>
    <xf numFmtId="0" fontId="52" fillId="34" borderId="20" xfId="0" applyFont="1" applyFill="1" applyBorder="1" applyAlignment="1" applyProtection="1">
      <alignment horizontal="center" vertical="center" wrapText="1"/>
      <protection hidden="1"/>
    </xf>
    <xf numFmtId="0" fontId="52" fillId="34" borderId="18" xfId="0" applyFont="1" applyFill="1" applyBorder="1" applyAlignment="1" applyProtection="1">
      <alignment horizontal="center" vertical="center"/>
      <protection hidden="1"/>
    </xf>
    <xf numFmtId="0" fontId="52" fillId="34" borderId="11" xfId="0" applyFont="1" applyFill="1" applyBorder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horizontal="center" vertical="center"/>
      <protection hidden="1"/>
    </xf>
    <xf numFmtId="0" fontId="54" fillId="33" borderId="0" xfId="44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45" fillId="33" borderId="0" xfId="0" applyFont="1" applyFill="1" applyAlignment="1" applyProtection="1">
      <alignment horizontal="center"/>
      <protection hidden="1"/>
    </xf>
    <xf numFmtId="0" fontId="51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</xdr:row>
      <xdr:rowOff>180975</xdr:rowOff>
    </xdr:from>
    <xdr:to>
      <xdr:col>6</xdr:col>
      <xdr:colOff>1219200</xdr:colOff>
      <xdr:row>6</xdr:row>
      <xdr:rowOff>219075</xdr:rowOff>
    </xdr:to>
    <xdr:sp>
      <xdr:nvSpPr>
        <xdr:cNvPr id="1" name="Flèche : gauche 1"/>
        <xdr:cNvSpPr>
          <a:spLocks/>
        </xdr:cNvSpPr>
      </xdr:nvSpPr>
      <xdr:spPr>
        <a:xfrm>
          <a:off x="4295775" y="1285875"/>
          <a:ext cx="904875" cy="228600"/>
        </a:xfrm>
        <a:prstGeom prst="leftArrow">
          <a:avLst>
            <a:gd name="adj" fmla="val -3737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9</xdr:row>
      <xdr:rowOff>161925</xdr:rowOff>
    </xdr:from>
    <xdr:to>
      <xdr:col>6</xdr:col>
      <xdr:colOff>1238250</xdr:colOff>
      <xdr:row>10</xdr:row>
      <xdr:rowOff>200025</xdr:rowOff>
    </xdr:to>
    <xdr:sp>
      <xdr:nvSpPr>
        <xdr:cNvPr id="2" name="Flèche : gauche 2"/>
        <xdr:cNvSpPr>
          <a:spLocks/>
        </xdr:cNvSpPr>
      </xdr:nvSpPr>
      <xdr:spPr>
        <a:xfrm>
          <a:off x="4314825" y="2085975"/>
          <a:ext cx="904875" cy="228600"/>
        </a:xfrm>
        <a:prstGeom prst="leftArrow">
          <a:avLst>
            <a:gd name="adj" fmla="val -3737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13</xdr:row>
      <xdr:rowOff>161925</xdr:rowOff>
    </xdr:from>
    <xdr:to>
      <xdr:col>6</xdr:col>
      <xdr:colOff>1238250</xdr:colOff>
      <xdr:row>14</xdr:row>
      <xdr:rowOff>200025</xdr:rowOff>
    </xdr:to>
    <xdr:sp>
      <xdr:nvSpPr>
        <xdr:cNvPr id="3" name="Flèche : gauche 3"/>
        <xdr:cNvSpPr>
          <a:spLocks/>
        </xdr:cNvSpPr>
      </xdr:nvSpPr>
      <xdr:spPr>
        <a:xfrm>
          <a:off x="4314825" y="2905125"/>
          <a:ext cx="904875" cy="228600"/>
        </a:xfrm>
        <a:prstGeom prst="leftArrow">
          <a:avLst>
            <a:gd name="adj" fmla="val -3737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17</xdr:row>
      <xdr:rowOff>161925</xdr:rowOff>
    </xdr:from>
    <xdr:to>
      <xdr:col>6</xdr:col>
      <xdr:colOff>1238250</xdr:colOff>
      <xdr:row>18</xdr:row>
      <xdr:rowOff>200025</xdr:rowOff>
    </xdr:to>
    <xdr:sp>
      <xdr:nvSpPr>
        <xdr:cNvPr id="4" name="Flèche : gauche 4"/>
        <xdr:cNvSpPr>
          <a:spLocks/>
        </xdr:cNvSpPr>
      </xdr:nvSpPr>
      <xdr:spPr>
        <a:xfrm>
          <a:off x="4314825" y="3724275"/>
          <a:ext cx="904875" cy="228600"/>
        </a:xfrm>
        <a:prstGeom prst="leftArrow">
          <a:avLst>
            <a:gd name="adj" fmla="val -3737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21</xdr:row>
      <xdr:rowOff>161925</xdr:rowOff>
    </xdr:from>
    <xdr:to>
      <xdr:col>6</xdr:col>
      <xdr:colOff>1238250</xdr:colOff>
      <xdr:row>22</xdr:row>
      <xdr:rowOff>200025</xdr:rowOff>
    </xdr:to>
    <xdr:sp>
      <xdr:nvSpPr>
        <xdr:cNvPr id="5" name="Flèche : gauche 5"/>
        <xdr:cNvSpPr>
          <a:spLocks/>
        </xdr:cNvSpPr>
      </xdr:nvSpPr>
      <xdr:spPr>
        <a:xfrm>
          <a:off x="4314825" y="4543425"/>
          <a:ext cx="904875" cy="228600"/>
        </a:xfrm>
        <a:prstGeom prst="leftArrow">
          <a:avLst>
            <a:gd name="adj" fmla="val -3737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904875</xdr:colOff>
      <xdr:row>27</xdr:row>
      <xdr:rowOff>228600</xdr:rowOff>
    </xdr:to>
    <xdr:sp>
      <xdr:nvSpPr>
        <xdr:cNvPr id="6" name="Flèche : gauche 6"/>
        <xdr:cNvSpPr>
          <a:spLocks/>
        </xdr:cNvSpPr>
      </xdr:nvSpPr>
      <xdr:spPr>
        <a:xfrm>
          <a:off x="3981450" y="5581650"/>
          <a:ext cx="904875" cy="228600"/>
        </a:xfrm>
        <a:prstGeom prst="leftArrow">
          <a:avLst>
            <a:gd name="adj" fmla="val -3737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13.421875" style="2" customWidth="1"/>
    <col min="2" max="2" width="8.7109375" style="2" customWidth="1"/>
    <col min="3" max="3" width="12.8515625" style="2" customWidth="1"/>
    <col min="4" max="4" width="6.00390625" style="2" customWidth="1"/>
    <col min="5" max="5" width="15.7109375" style="2" customWidth="1"/>
    <col min="6" max="6" width="3.00390625" style="2" customWidth="1"/>
    <col min="7" max="7" width="24.28125" style="2" customWidth="1"/>
    <col min="8" max="8" width="2.421875" style="2" customWidth="1"/>
    <col min="9" max="9" width="75.7109375" style="2" customWidth="1"/>
    <col min="10" max="10" width="11.421875" style="28" hidden="1" customWidth="1"/>
    <col min="11" max="16384" width="11.421875" style="2" customWidth="1"/>
  </cols>
  <sheetData>
    <row r="1" spans="1:9" ht="15">
      <c r="A1" s="83" t="s">
        <v>112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/>
      <c r="B2" s="83"/>
      <c r="C2" s="83"/>
      <c r="D2" s="83"/>
      <c r="E2" s="83"/>
      <c r="F2" s="83"/>
      <c r="G2" s="83"/>
      <c r="H2" s="83"/>
      <c r="I2" s="83"/>
    </row>
    <row r="3" spans="1:9" ht="15">
      <c r="A3" s="83"/>
      <c r="B3" s="83"/>
      <c r="C3" s="83"/>
      <c r="D3" s="83"/>
      <c r="E3" s="83"/>
      <c r="F3" s="83"/>
      <c r="G3" s="83"/>
      <c r="H3" s="83"/>
      <c r="I3" s="83"/>
    </row>
    <row r="4" spans="1:9" ht="21">
      <c r="A4" s="83" t="s">
        <v>111</v>
      </c>
      <c r="B4" s="83"/>
      <c r="C4" s="83"/>
      <c r="D4" s="83"/>
      <c r="E4" s="83"/>
      <c r="F4" s="83"/>
      <c r="G4" s="83"/>
      <c r="H4" s="66"/>
      <c r="I4" s="66"/>
    </row>
    <row r="5" spans="1:10" s="79" customFormat="1" ht="21">
      <c r="A5" s="80" t="s">
        <v>21</v>
      </c>
      <c r="B5" s="77"/>
      <c r="C5" s="80" t="s">
        <v>22</v>
      </c>
      <c r="D5" s="77"/>
      <c r="E5" s="80" t="s">
        <v>23</v>
      </c>
      <c r="F5" s="77"/>
      <c r="G5" s="80" t="s">
        <v>24</v>
      </c>
      <c r="H5" s="77"/>
      <c r="I5" s="77"/>
      <c r="J5" s="78"/>
    </row>
    <row r="6" ht="15"/>
    <row r="7" spans="1:10" s="13" customFormat="1" ht="18.75">
      <c r="A7" s="13" t="s">
        <v>17</v>
      </c>
      <c r="D7" s="14" t="s">
        <v>59</v>
      </c>
      <c r="E7" s="17"/>
      <c r="H7" s="84" t="s">
        <v>78</v>
      </c>
      <c r="I7" s="84"/>
      <c r="J7" s="29" t="b">
        <v>0</v>
      </c>
    </row>
    <row r="9" spans="1:10" s="16" customFormat="1" ht="15.75">
      <c r="A9" s="15" t="s">
        <v>21</v>
      </c>
      <c r="C9" s="15" t="s">
        <v>22</v>
      </c>
      <c r="E9" s="15" t="s">
        <v>23</v>
      </c>
      <c r="G9" s="15" t="s">
        <v>24</v>
      </c>
      <c r="I9" s="15" t="s">
        <v>57</v>
      </c>
      <c r="J9" s="30"/>
    </row>
    <row r="10" ht="15"/>
    <row r="11" spans="1:10" s="13" customFormat="1" ht="18.75">
      <c r="A11" s="13" t="s">
        <v>53</v>
      </c>
      <c r="D11" s="14" t="s">
        <v>59</v>
      </c>
      <c r="E11" s="17"/>
      <c r="H11" s="84" t="s">
        <v>78</v>
      </c>
      <c r="I11" s="84"/>
      <c r="J11" s="29" t="b">
        <v>0</v>
      </c>
    </row>
    <row r="12" ht="15"/>
    <row r="13" spans="1:10" s="16" customFormat="1" ht="15.75">
      <c r="A13" s="15" t="s">
        <v>21</v>
      </c>
      <c r="C13" s="15" t="s">
        <v>22</v>
      </c>
      <c r="E13" s="15" t="s">
        <v>23</v>
      </c>
      <c r="G13" s="15" t="s">
        <v>24</v>
      </c>
      <c r="I13" s="15" t="s">
        <v>57</v>
      </c>
      <c r="J13" s="30"/>
    </row>
    <row r="14" ht="15"/>
    <row r="15" spans="1:10" s="13" customFormat="1" ht="18.75">
      <c r="A15" s="13" t="s">
        <v>54</v>
      </c>
      <c r="D15" s="14" t="s">
        <v>59</v>
      </c>
      <c r="E15" s="17"/>
      <c r="H15" s="84" t="s">
        <v>78</v>
      </c>
      <c r="I15" s="84"/>
      <c r="J15" s="29" t="b">
        <v>0</v>
      </c>
    </row>
    <row r="16" ht="15"/>
    <row r="17" spans="1:10" s="16" customFormat="1" ht="15.75">
      <c r="A17" s="15" t="s">
        <v>21</v>
      </c>
      <c r="C17" s="15" t="s">
        <v>22</v>
      </c>
      <c r="E17" s="15" t="s">
        <v>23</v>
      </c>
      <c r="G17" s="15" t="s">
        <v>24</v>
      </c>
      <c r="I17" s="15" t="s">
        <v>57</v>
      </c>
      <c r="J17" s="30"/>
    </row>
    <row r="18" ht="15"/>
    <row r="19" spans="1:10" s="13" customFormat="1" ht="18.75">
      <c r="A19" s="13" t="s">
        <v>55</v>
      </c>
      <c r="D19" s="14" t="s">
        <v>59</v>
      </c>
      <c r="E19" s="17"/>
      <c r="H19" s="84" t="s">
        <v>78</v>
      </c>
      <c r="I19" s="84"/>
      <c r="J19" s="29" t="b">
        <v>0</v>
      </c>
    </row>
    <row r="20" ht="15"/>
    <row r="21" spans="1:10" s="16" customFormat="1" ht="15.75">
      <c r="A21" s="15" t="s">
        <v>21</v>
      </c>
      <c r="C21" s="15" t="s">
        <v>22</v>
      </c>
      <c r="E21" s="15" t="s">
        <v>23</v>
      </c>
      <c r="G21" s="15" t="s">
        <v>24</v>
      </c>
      <c r="I21" s="15" t="s">
        <v>57</v>
      </c>
      <c r="J21" s="30"/>
    </row>
    <row r="22" ht="15"/>
    <row r="23" spans="1:10" s="13" customFormat="1" ht="18.75">
      <c r="A23" s="13" t="s">
        <v>56</v>
      </c>
      <c r="D23" s="14" t="s">
        <v>59</v>
      </c>
      <c r="E23" s="17"/>
      <c r="H23" s="84" t="s">
        <v>78</v>
      </c>
      <c r="I23" s="84"/>
      <c r="J23" s="29" t="b">
        <v>0</v>
      </c>
    </row>
    <row r="24" ht="15"/>
    <row r="25" spans="1:10" s="16" customFormat="1" ht="15.75">
      <c r="A25" s="15" t="s">
        <v>21</v>
      </c>
      <c r="C25" s="15" t="s">
        <v>22</v>
      </c>
      <c r="E25" s="15" t="s">
        <v>23</v>
      </c>
      <c r="G25" s="15" t="s">
        <v>24</v>
      </c>
      <c r="I25" s="15" t="s">
        <v>57</v>
      </c>
      <c r="J25" s="30"/>
    </row>
    <row r="28" spans="1:5" ht="18.75">
      <c r="A28" s="13" t="s">
        <v>65</v>
      </c>
      <c r="B28" s="81" t="s">
        <v>66</v>
      </c>
      <c r="C28" s="81"/>
      <c r="D28" s="81"/>
      <c r="E28" s="17"/>
    </row>
    <row r="29" spans="1:5" ht="18.75">
      <c r="A29" s="13"/>
      <c r="B29" s="18"/>
      <c r="C29" s="18"/>
      <c r="D29" s="18"/>
      <c r="E29"/>
    </row>
    <row r="30" spans="1:10" s="16" customFormat="1" ht="15.75">
      <c r="A30" s="12"/>
      <c r="B30" s="82" t="s">
        <v>77</v>
      </c>
      <c r="C30" s="82"/>
      <c r="D30" s="82"/>
      <c r="E30" s="82"/>
      <c r="F30" s="12"/>
      <c r="G30" s="21" t="s">
        <v>58</v>
      </c>
      <c r="H30" s="12"/>
      <c r="I30" s="12"/>
      <c r="J30" s="30"/>
    </row>
  </sheetData>
  <sheetProtection password="C7A7" sheet="1" objects="1" scenarios="1"/>
  <mergeCells count="9">
    <mergeCell ref="B28:D28"/>
    <mergeCell ref="B30:E30"/>
    <mergeCell ref="A1:I3"/>
    <mergeCell ref="H7:I7"/>
    <mergeCell ref="H11:I11"/>
    <mergeCell ref="H15:I15"/>
    <mergeCell ref="H19:I19"/>
    <mergeCell ref="H23:I23"/>
    <mergeCell ref="A4:G4"/>
  </mergeCells>
  <dataValidations count="1">
    <dataValidation type="list" allowBlank="1" showInputMessage="1" showErrorMessage="1" sqref="E28">
      <formula1>MOIS</formula1>
    </dataValidation>
  </dataValidations>
  <hyperlinks>
    <hyperlink ref="A9" location="'PON 1 - SEMAINE 1'!A1" display="PELOTON 1"/>
    <hyperlink ref="C9" location="'PON 2 - SEMAINE 1'!A1" display="PELOTON 2"/>
    <hyperlink ref="E9" location="'PON 3 - SEMAINE 1'!A1" display="PELOTON 3"/>
    <hyperlink ref="G9" location="'É-M ET SERVICE - SEMAINE 1'!A1" display="ÉTAT-MAJOR ET SERVICE"/>
    <hyperlink ref="I9" location="'EFFECTIF SEMAINE 1'!A1" display="EFFECTIF DE LA SEMAINE"/>
    <hyperlink ref="A13" location="'PON 1 - SEMAINE 2'!A1" display="PELOTON 1"/>
    <hyperlink ref="C13" location="'PON 2 - SEMAINE 2'!A1" display="PELOTON 2"/>
    <hyperlink ref="E13" location="'PON 3 - SEMAINE 2'!A1" display="PELOTON 3"/>
    <hyperlink ref="G13" location="'É-M ET SERVICE - SEMAINE 2'!A1" display="ÉTAT-MAJOR ET SERVICE"/>
    <hyperlink ref="I13" location="'EFFECTIF SEMAINE 2'!A1" display="EFFECTIF DE LA SEMAINE"/>
    <hyperlink ref="A17" location="'PON 1 - SEMAINE 3'!A1" display="PELOTON 1"/>
    <hyperlink ref="C17" location="'PON 2 - SEMAINE 3'!A1" display="PELOTON 2"/>
    <hyperlink ref="E17" location="'PON 3 - SEMAINE 3'!A1" display="PELOTON 3"/>
    <hyperlink ref="G17" location="'É-M ET SERVICE - SEMAINE 3'!A1" display="ÉTAT-MAJOR ET SERVICE"/>
    <hyperlink ref="I17" location="'EFFECTIF SEMAINE 3'!A1" display="EFFECTIF DE LA SEMAINE"/>
    <hyperlink ref="A21" location="'PON 1 - SEMAINE 4'!A1" display="PELOTON 1"/>
    <hyperlink ref="C21" location="'PON 2 - SEMAINE 4'!A1" display="PELOTON 2"/>
    <hyperlink ref="E21" location="'PON 3 - SEMAINE 4'!A1" display="PELOTON 3"/>
    <hyperlink ref="G21" location="'É-M ET SERVICE - SEMAINE 4'!A1" display="ÉTAT-MAJOR ET SERVICE"/>
    <hyperlink ref="I21" location="'EFFECTIF SEMAINE 4'!A1" display="EFFECTIF DE LA SEMAINE"/>
    <hyperlink ref="A25" location="'PON 1 - SEMAINE 5'!A1" display="PELOTON 1"/>
    <hyperlink ref="C25" location="'PON 2 - SEMAINE 5'!A1" display="PELOTON 2"/>
    <hyperlink ref="E25" location="'PON 3 - SEMAINE 5'!A1" display="PELOTON 3"/>
    <hyperlink ref="G25" location="'É-M ET SERVICE - SEMAINE 5'!A1" display="ÉTAT-MAJOR ET SERVICE"/>
    <hyperlink ref="I25" location="'EFFECTIF SEMAINE 5'!A1" display="EFFECTIF DE LA SEMAINE"/>
    <hyperlink ref="G30" location="'RÉSUMÉ DU MOIS'!A1" display="RÉSUMÉ DU MOIS"/>
    <hyperlink ref="B30:E30" location="'NOTE INSPECTION - MOIS'!A1" display="NOTE INSPECTION CADET POUR LE MOIS"/>
    <hyperlink ref="A5" location="' FEUILLE D''INSPECTION - PON 1'!A1" display="PELOTON 1"/>
    <hyperlink ref="C5" location="' FEUILLE D''INSPECTION - PON 2'!A1" display="PELOTON 2"/>
    <hyperlink ref="E5" location="' FEUILLE D''INSPECTION - PON 3'!A1" display="PELOTON 3"/>
    <hyperlink ref="G5" location="' FEUILLE D''INSPECTION - PON 3'!A1" display="ÉTAT-MAJOR ET SERVICE"/>
  </hyperlinks>
  <printOptions/>
  <pageMargins left="0.7" right="0.7" top="0.75" bottom="0.75" header="0.3" footer="0.3"/>
  <pageSetup orientation="landscape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15" sqref="E15:G15"/>
    </sheetView>
  </sheetViews>
  <sheetFormatPr defaultColWidth="11.421875" defaultRowHeight="15"/>
  <cols>
    <col min="1" max="1" width="19.7109375" style="7" customWidth="1"/>
    <col min="2" max="2" width="1.28515625" style="7" customWidth="1"/>
    <col min="3" max="3" width="19.7109375" style="7" customWidth="1"/>
    <col min="4" max="4" width="1.28515625" style="7" customWidth="1"/>
    <col min="5" max="5" width="19.7109375" style="7" customWidth="1"/>
    <col min="6" max="6" width="1.28515625" style="7" customWidth="1"/>
    <col min="7" max="7" width="19.7109375" style="7" customWidth="1"/>
    <col min="8" max="16384" width="11.421875" style="7" customWidth="1"/>
  </cols>
  <sheetData>
    <row r="1" spans="1:9" ht="23.25">
      <c r="A1" s="112" t="s">
        <v>20</v>
      </c>
      <c r="B1" s="112"/>
      <c r="C1" s="112"/>
      <c r="D1" s="112"/>
      <c r="E1" s="112"/>
      <c r="F1" s="112"/>
      <c r="G1" s="112"/>
      <c r="I1" s="92" t="s">
        <v>34</v>
      </c>
    </row>
    <row r="2" ht="15">
      <c r="I2" s="92"/>
    </row>
    <row r="3" ht="15">
      <c r="A3" s="8">
        <f>ACCEUIL!E7</f>
        <v>0</v>
      </c>
    </row>
    <row r="4" spans="1:7" ht="15">
      <c r="A4" s="3" t="s">
        <v>21</v>
      </c>
      <c r="B4" s="3"/>
      <c r="C4" s="3"/>
      <c r="D4" s="3"/>
      <c r="E4" s="3"/>
      <c r="F4" s="3"/>
      <c r="G4" s="3"/>
    </row>
    <row r="5" spans="1:7" ht="15">
      <c r="A5" s="111" t="s">
        <v>5</v>
      </c>
      <c r="B5" s="111"/>
      <c r="C5" s="111"/>
      <c r="E5" s="111" t="s">
        <v>6</v>
      </c>
      <c r="F5" s="111"/>
      <c r="G5" s="111"/>
    </row>
    <row r="6" spans="1:7" ht="15">
      <c r="A6" s="111">
        <f>COUNTIF('PON 1 - SEMAINE 1'!D4:D43,LISTE!A1)+(COUNTIF('PON 1 - SEMAINE 1'!D4:D43,LISTE!A3))</f>
        <v>0</v>
      </c>
      <c r="B6" s="111"/>
      <c r="C6" s="111"/>
      <c r="E6" s="111">
        <f>COUNTIF('PON 1 - SEMAINE 1'!D4:D43,LISTE!A2)</f>
        <v>0</v>
      </c>
      <c r="F6" s="111"/>
      <c r="G6" s="111"/>
    </row>
    <row r="7" spans="1:7" ht="15">
      <c r="A7" s="3" t="s">
        <v>22</v>
      </c>
      <c r="B7" s="3"/>
      <c r="C7" s="3"/>
      <c r="D7" s="3"/>
      <c r="E7" s="3"/>
      <c r="F7" s="3"/>
      <c r="G7" s="3"/>
    </row>
    <row r="8" spans="1:7" ht="15">
      <c r="A8" s="111" t="s">
        <v>5</v>
      </c>
      <c r="B8" s="111"/>
      <c r="C8" s="111"/>
      <c r="E8" s="111" t="s">
        <v>6</v>
      </c>
      <c r="F8" s="111"/>
      <c r="G8" s="111"/>
    </row>
    <row r="9" spans="1:7" ht="15">
      <c r="A9" s="111" t="e">
        <f>COUNTIF(#REF!,LISTE!A1)+COUNTIF(#REF!,LISTE!A3)</f>
        <v>#REF!</v>
      </c>
      <c r="B9" s="111"/>
      <c r="C9" s="111"/>
      <c r="E9" s="111" t="e">
        <f>COUNTIF(#REF!,LISTE!A2)</f>
        <v>#REF!</v>
      </c>
      <c r="F9" s="111"/>
      <c r="G9" s="111"/>
    </row>
    <row r="10" spans="1:7" ht="15">
      <c r="A10" s="3" t="s">
        <v>23</v>
      </c>
      <c r="B10" s="3"/>
      <c r="C10" s="3"/>
      <c r="D10" s="3"/>
      <c r="E10" s="3"/>
      <c r="F10" s="3"/>
      <c r="G10" s="3"/>
    </row>
    <row r="11" spans="1:7" ht="15">
      <c r="A11" s="111" t="s">
        <v>5</v>
      </c>
      <c r="B11" s="111"/>
      <c r="C11" s="111"/>
      <c r="E11" s="111" t="s">
        <v>6</v>
      </c>
      <c r="F11" s="111"/>
      <c r="G11" s="111"/>
    </row>
    <row r="12" spans="1:7" ht="15">
      <c r="A12" s="111">
        <f>COUNTIF('PON 3 - SEMAINE 1'!D4:D43,LISTE!A1)+COUNTIF('PON 3 - SEMAINE 1'!D4:D43,LISTE!A3)</f>
        <v>0</v>
      </c>
      <c r="B12" s="111"/>
      <c r="C12" s="111"/>
      <c r="E12" s="111">
        <f>COUNTIF('PON 3 - SEMAINE 1'!D4:D43,LISTE!A2)</f>
        <v>0</v>
      </c>
      <c r="F12" s="111"/>
      <c r="G12" s="111"/>
    </row>
    <row r="13" spans="1:7" ht="15">
      <c r="A13" s="3" t="s">
        <v>24</v>
      </c>
      <c r="B13" s="3"/>
      <c r="C13" s="3"/>
      <c r="D13" s="3"/>
      <c r="E13" s="3"/>
      <c r="F13" s="3"/>
      <c r="G13" s="3"/>
    </row>
    <row r="14" spans="1:7" ht="15">
      <c r="A14" s="111" t="s">
        <v>5</v>
      </c>
      <c r="B14" s="111"/>
      <c r="C14" s="111"/>
      <c r="E14" s="111" t="s">
        <v>6</v>
      </c>
      <c r="F14" s="111"/>
      <c r="G14" s="111"/>
    </row>
    <row r="15" spans="1:7" ht="15">
      <c r="A15" s="111">
        <f>COUNTIF('É-M ET SERVICE - SEMAINE 1'!D4:D13,LISTE!A1)+COUNTIF('É-M ET SERVICE - SEMAINE 1'!D4:D13,LISTE!A3)</f>
        <v>0</v>
      </c>
      <c r="B15" s="111"/>
      <c r="C15" s="111"/>
      <c r="E15" s="111">
        <f>COUNTIF('É-M ET SERVICE - SEMAINE 1'!D4:D13,LISTE!A2)</f>
        <v>0</v>
      </c>
      <c r="F15" s="111"/>
      <c r="G15" s="111"/>
    </row>
    <row r="16" spans="1:7" ht="15">
      <c r="A16" s="3" t="s">
        <v>4</v>
      </c>
      <c r="B16" s="3"/>
      <c r="C16" s="3"/>
      <c r="D16" s="3"/>
      <c r="E16" s="3"/>
      <c r="F16" s="3"/>
      <c r="G16" s="3"/>
    </row>
    <row r="17" spans="1:7" ht="15">
      <c r="A17" s="111" t="s">
        <v>5</v>
      </c>
      <c r="B17" s="111"/>
      <c r="C17" s="111"/>
      <c r="E17" s="111" t="s">
        <v>6</v>
      </c>
      <c r="F17" s="111"/>
      <c r="G17" s="111"/>
    </row>
    <row r="18" spans="1:7" ht="15">
      <c r="A18" s="111" t="e">
        <f>A6+A9+A12+A15</f>
        <v>#REF!</v>
      </c>
      <c r="B18" s="111"/>
      <c r="C18" s="111"/>
      <c r="E18" s="111" t="e">
        <f>E6+E9+E12+E15</f>
        <v>#REF!</v>
      </c>
      <c r="F18" s="111"/>
      <c r="G18" s="111"/>
    </row>
    <row r="19" spans="1:7" ht="15">
      <c r="A19" s="3" t="s">
        <v>6</v>
      </c>
      <c r="B19" s="9"/>
      <c r="C19" s="9"/>
      <c r="D19" s="9"/>
      <c r="E19" s="9"/>
      <c r="F19" s="9"/>
      <c r="G19" s="9"/>
    </row>
    <row r="20" spans="1:7" ht="15">
      <c r="A20" s="10" t="s">
        <v>21</v>
      </c>
      <c r="B20" s="10"/>
      <c r="C20" s="10" t="s">
        <v>22</v>
      </c>
      <c r="D20" s="10"/>
      <c r="E20" s="10" t="s">
        <v>23</v>
      </c>
      <c r="F20" s="10"/>
      <c r="G20" s="10" t="s">
        <v>25</v>
      </c>
    </row>
    <row r="21" spans="1:7" ht="15">
      <c r="A21" s="11"/>
      <c r="C21" s="11"/>
      <c r="E21" s="11"/>
      <c r="G21" s="11"/>
    </row>
    <row r="22" spans="1:7" ht="15">
      <c r="A22" s="11"/>
      <c r="C22" s="11"/>
      <c r="E22" s="11"/>
      <c r="G22" s="11"/>
    </row>
    <row r="23" spans="1:7" ht="15">
      <c r="A23" s="11"/>
      <c r="C23" s="11"/>
      <c r="E23" s="11"/>
      <c r="G23" s="11"/>
    </row>
    <row r="24" spans="1:7" ht="15">
      <c r="A24" s="11"/>
      <c r="C24" s="11"/>
      <c r="E24" s="11"/>
      <c r="G24" s="11"/>
    </row>
    <row r="25" spans="1:7" ht="15">
      <c r="A25" s="11"/>
      <c r="C25" s="11"/>
      <c r="E25" s="11"/>
      <c r="G25" s="11"/>
    </row>
    <row r="26" spans="1:7" ht="15">
      <c r="A26" s="11"/>
      <c r="C26" s="11"/>
      <c r="E26" s="11"/>
      <c r="G26" s="11"/>
    </row>
    <row r="27" spans="1:7" ht="15">
      <c r="A27" s="11"/>
      <c r="C27" s="11"/>
      <c r="E27" s="11"/>
      <c r="G27" s="11"/>
    </row>
    <row r="28" spans="1:7" ht="15">
      <c r="A28" s="11"/>
      <c r="C28" s="11"/>
      <c r="E28" s="11"/>
      <c r="G28" s="11"/>
    </row>
    <row r="29" spans="1:7" ht="15">
      <c r="A29" s="11"/>
      <c r="C29" s="11"/>
      <c r="E29" s="11"/>
      <c r="G29" s="11"/>
    </row>
    <row r="30" spans="1:7" ht="15">
      <c r="A30" s="11"/>
      <c r="C30" s="11"/>
      <c r="E30" s="11"/>
      <c r="G30" s="11"/>
    </row>
    <row r="31" spans="1:7" ht="15">
      <c r="A31" s="11"/>
      <c r="C31" s="11"/>
      <c r="E31" s="11"/>
      <c r="G31" s="11"/>
    </row>
    <row r="32" spans="1:7" ht="15">
      <c r="A32" s="11"/>
      <c r="C32" s="11"/>
      <c r="E32" s="11"/>
      <c r="G32" s="11"/>
    </row>
    <row r="33" spans="1:7" ht="15">
      <c r="A33" s="11"/>
      <c r="C33" s="11"/>
      <c r="E33" s="11"/>
      <c r="G33" s="11"/>
    </row>
    <row r="34" spans="1:7" ht="15">
      <c r="A34" s="11"/>
      <c r="C34" s="11"/>
      <c r="E34" s="11"/>
      <c r="G34" s="11"/>
    </row>
    <row r="35" spans="1:7" ht="15">
      <c r="A35" s="11"/>
      <c r="C35" s="11"/>
      <c r="E35" s="11"/>
      <c r="G35" s="11"/>
    </row>
    <row r="36" spans="1:7" ht="15">
      <c r="A36" s="11"/>
      <c r="C36" s="11"/>
      <c r="E36" s="11"/>
      <c r="G36" s="11"/>
    </row>
    <row r="37" spans="1:7" ht="15">
      <c r="A37" s="11"/>
      <c r="C37" s="11"/>
      <c r="E37" s="11"/>
      <c r="G37" s="11"/>
    </row>
    <row r="38" spans="1:7" ht="15">
      <c r="A38" s="11"/>
      <c r="C38" s="11"/>
      <c r="E38" s="11"/>
      <c r="G38" s="11"/>
    </row>
    <row r="39" spans="1:7" ht="15">
      <c r="A39" s="11"/>
      <c r="C39" s="11"/>
      <c r="E39" s="11"/>
      <c r="G39" s="11"/>
    </row>
    <row r="40" spans="1:7" ht="15">
      <c r="A40" s="11"/>
      <c r="C40" s="11"/>
      <c r="E40" s="11"/>
      <c r="G40" s="11"/>
    </row>
    <row r="41" spans="1:7" ht="15">
      <c r="A41" s="11"/>
      <c r="C41" s="11"/>
      <c r="E41" s="11"/>
      <c r="G41" s="11"/>
    </row>
    <row r="42" spans="1:7" ht="15">
      <c r="A42" s="11"/>
      <c r="C42" s="11"/>
      <c r="E42" s="11"/>
      <c r="G42" s="11"/>
    </row>
    <row r="43" spans="1:7" ht="15">
      <c r="A43" s="11"/>
      <c r="C43" s="11"/>
      <c r="E43" s="11"/>
      <c r="G43" s="11"/>
    </row>
    <row r="44" spans="1:7" ht="15">
      <c r="A44" s="11"/>
      <c r="C44" s="11"/>
      <c r="E44" s="11"/>
      <c r="G44" s="11"/>
    </row>
    <row r="45" spans="1:7" ht="15">
      <c r="A45" s="11"/>
      <c r="C45" s="11"/>
      <c r="E45" s="11"/>
      <c r="G45" s="11"/>
    </row>
    <row r="46" spans="1:7" ht="15">
      <c r="A46" s="11"/>
      <c r="C46" s="11"/>
      <c r="E46" s="11"/>
      <c r="G46" s="11"/>
    </row>
  </sheetData>
  <sheetProtection password="C767" sheet="1" objects="1" scenarios="1"/>
  <mergeCells count="22">
    <mergeCell ref="A17:C17"/>
    <mergeCell ref="E17:G17"/>
    <mergeCell ref="A18:C18"/>
    <mergeCell ref="E18:G18"/>
    <mergeCell ref="A1:G1"/>
    <mergeCell ref="A5:C5"/>
    <mergeCell ref="E5:G5"/>
    <mergeCell ref="A6:C6"/>
    <mergeCell ref="E6:G6"/>
    <mergeCell ref="E15:G15"/>
    <mergeCell ref="A9:C9"/>
    <mergeCell ref="E9:G9"/>
    <mergeCell ref="I1:I2"/>
    <mergeCell ref="A12:C12"/>
    <mergeCell ref="E12:G12"/>
    <mergeCell ref="A14:C14"/>
    <mergeCell ref="E14:G14"/>
    <mergeCell ref="A15:C15"/>
    <mergeCell ref="A11:C11"/>
    <mergeCell ref="E11:G11"/>
    <mergeCell ref="A8:C8"/>
    <mergeCell ref="E8:G8"/>
  </mergeCells>
  <hyperlinks>
    <hyperlink ref="I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portrait" r:id="rId1"/>
  <headerFooter>
    <oddHeader>&amp;C&amp;F</oddHeader>
    <oddFooter>&amp;L&amp;D&amp;R&amp;P/&amp;N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60" hidden="1" customWidth="1"/>
    <col min="6" max="18" width="2.7109375" style="24" customWidth="1"/>
    <col min="19" max="19" width="4.140625" style="24" customWidth="1"/>
    <col min="20" max="27" width="2.7109375" style="24" customWidth="1"/>
    <col min="28" max="28" width="6.574218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28</v>
      </c>
      <c r="B1" s="114"/>
      <c r="C1" s="116" t="s">
        <v>19</v>
      </c>
      <c r="D1" s="118">
        <f>ACCEUIL!E11</f>
        <v>0</v>
      </c>
      <c r="E1" s="59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 t="s">
        <v>4</v>
      </c>
      <c r="AD1" s="92" t="s">
        <v>34</v>
      </c>
      <c r="AG1" s="24">
        <f>SUMIF(D4:D43,"=PRÉSENT",AB4:AB43)</f>
        <v>0</v>
      </c>
    </row>
    <row r="2" spans="1:30" ht="15">
      <c r="A2" s="104"/>
      <c r="B2" s="115"/>
      <c r="C2" s="117"/>
      <c r="D2" s="119"/>
      <c r="E2" s="59"/>
      <c r="F2" s="91" t="s">
        <v>80</v>
      </c>
      <c r="G2" s="91"/>
      <c r="H2" s="113" t="s">
        <v>106</v>
      </c>
      <c r="I2" s="113"/>
      <c r="J2" s="113" t="s">
        <v>107</v>
      </c>
      <c r="K2" s="113"/>
      <c r="L2" s="91" t="s">
        <v>87</v>
      </c>
      <c r="M2" s="91"/>
      <c r="N2" s="91"/>
      <c r="O2" s="91"/>
      <c r="P2" s="91"/>
      <c r="Q2" s="91" t="s">
        <v>95</v>
      </c>
      <c r="R2" s="91"/>
      <c r="S2" s="91"/>
      <c r="T2" s="91" t="s">
        <v>101</v>
      </c>
      <c r="U2" s="91"/>
      <c r="V2" s="91"/>
      <c r="W2" s="91"/>
      <c r="X2" s="91" t="s">
        <v>105</v>
      </c>
      <c r="Y2" s="91"/>
      <c r="Z2" s="91"/>
      <c r="AA2" s="91"/>
      <c r="AB2" s="91"/>
      <c r="AD2" s="92"/>
    </row>
    <row r="3" spans="1:30" s="51" customFormat="1" ht="96" customHeight="1">
      <c r="A3" s="57" t="s">
        <v>0</v>
      </c>
      <c r="B3" s="57" t="s">
        <v>1</v>
      </c>
      <c r="C3" s="57" t="s">
        <v>2</v>
      </c>
      <c r="D3" s="57" t="s">
        <v>3</v>
      </c>
      <c r="E3" s="61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91"/>
      <c r="AD3" s="92"/>
    </row>
    <row r="4" spans="1:28" ht="15">
      <c r="A4" s="42">
        <f>'PON 1 - SEMAINE 1'!A4</f>
        <v>0</v>
      </c>
      <c r="B4" s="42">
        <f>'PON 1 - SEMAINE 1'!B4</f>
        <v>0</v>
      </c>
      <c r="C4" s="42">
        <f>'PON 1 -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2">
        <f>'PON 1 - SEMAINE 1'!A5</f>
        <v>0</v>
      </c>
      <c r="B5" s="42">
        <f>'PON 1 - SEMAINE 1'!B5</f>
        <v>0</v>
      </c>
      <c r="C5" s="42">
        <f>'PON 1 -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2">
        <f>'PON 1 - SEMAINE 1'!A6</f>
        <v>0</v>
      </c>
      <c r="B6" s="42">
        <f>'PON 1 - SEMAINE 1'!B6</f>
        <v>0</v>
      </c>
      <c r="C6" s="42">
        <f>'PON 1 -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2">
        <f>'PON 1 - SEMAINE 1'!A7</f>
        <v>0</v>
      </c>
      <c r="B7" s="42">
        <f>'PON 1 - SEMAINE 1'!B7</f>
        <v>0</v>
      </c>
      <c r="C7" s="42">
        <f>'PON 1 -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2">
        <f>'PON 1 - SEMAINE 1'!A8</f>
        <v>0</v>
      </c>
      <c r="B8" s="42">
        <f>'PON 1 - SEMAINE 1'!B8</f>
        <v>0</v>
      </c>
      <c r="C8" s="42">
        <f>'PON 1 -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2">
        <f>'PON 1 - SEMAINE 1'!A9</f>
        <v>0</v>
      </c>
      <c r="B9" s="42">
        <f>'PON 1 - SEMAINE 1'!B9</f>
        <v>0</v>
      </c>
      <c r="C9" s="42">
        <f>'PON 1 -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2">
        <f>'PON 1 - SEMAINE 1'!A10</f>
        <v>0</v>
      </c>
      <c r="B10" s="42">
        <f>'PON 1 - SEMAINE 1'!B10</f>
        <v>0</v>
      </c>
      <c r="C10" s="42">
        <f>'PON 1 -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2">
        <f>'PON 1 - SEMAINE 1'!A11</f>
        <v>0</v>
      </c>
      <c r="B11" s="42">
        <f>'PON 1 - SEMAINE 1'!B11</f>
        <v>0</v>
      </c>
      <c r="C11" s="42">
        <f>'PON 1 -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2">
        <f>'PON 1 - SEMAINE 1'!A12</f>
        <v>0</v>
      </c>
      <c r="B12" s="42">
        <f>'PON 1 - SEMAINE 1'!B12</f>
        <v>0</v>
      </c>
      <c r="C12" s="42">
        <f>'PON 1 -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2">
        <f>'PON 1 - SEMAINE 1'!A13</f>
        <v>0</v>
      </c>
      <c r="B13" s="42">
        <f>'PON 1 - SEMAINE 1'!B13</f>
        <v>0</v>
      </c>
      <c r="C13" s="42">
        <f>'PON 1 -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2">
        <f>'PON 1 - SEMAINE 1'!A14</f>
        <v>0</v>
      </c>
      <c r="B14" s="42">
        <f>'PON 1 - SEMAINE 1'!B14</f>
        <v>0</v>
      </c>
      <c r="C14" s="42">
        <f>'PON 1 -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2">
        <f>'PON 1 - SEMAINE 1'!A15</f>
        <v>0</v>
      </c>
      <c r="B15" s="42">
        <f>'PON 1 - SEMAINE 1'!B15</f>
        <v>0</v>
      </c>
      <c r="C15" s="42">
        <f>'PON 1 -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2">
        <f>'PON 1 - SEMAINE 1'!A16</f>
        <v>0</v>
      </c>
      <c r="B16" s="42">
        <f>'PON 1 - SEMAINE 1'!B16</f>
        <v>0</v>
      </c>
      <c r="C16" s="42">
        <f>'PON 1 -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2">
        <f>'PON 1 - SEMAINE 1'!A17</f>
        <v>0</v>
      </c>
      <c r="B17" s="42">
        <f>'PON 1 - SEMAINE 1'!B17</f>
        <v>0</v>
      </c>
      <c r="C17" s="42">
        <f>'PON 1 -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2">
        <f>'PON 1 - SEMAINE 1'!A18</f>
        <v>0</v>
      </c>
      <c r="B18" s="42">
        <f>'PON 1 - SEMAINE 1'!B18</f>
        <v>0</v>
      </c>
      <c r="C18" s="42">
        <f>'PON 1 -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2">
        <f>'PON 1 - SEMAINE 1'!A19</f>
        <v>0</v>
      </c>
      <c r="B19" s="42">
        <f>'PON 1 - SEMAINE 1'!B19</f>
        <v>0</v>
      </c>
      <c r="C19" s="42">
        <f>'PON 1 -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2">
        <f>'PON 1 - SEMAINE 1'!A20</f>
        <v>0</v>
      </c>
      <c r="B20" s="42">
        <f>'PON 1 - SEMAINE 1'!B20</f>
        <v>0</v>
      </c>
      <c r="C20" s="42">
        <f>'PON 1 -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2">
        <f>'PON 1 - SEMAINE 1'!A21</f>
        <v>0</v>
      </c>
      <c r="B21" s="42">
        <f>'PON 1 - SEMAINE 1'!B21</f>
        <v>0</v>
      </c>
      <c r="C21" s="42">
        <f>'PON 1 -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2">
        <f>'PON 1 - SEMAINE 1'!A22</f>
        <v>0</v>
      </c>
      <c r="B22" s="42">
        <f>'PON 1 - SEMAINE 1'!B22</f>
        <v>0</v>
      </c>
      <c r="C22" s="42">
        <f>'PON 1 -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2">
        <f>'PON 1 - SEMAINE 1'!A23</f>
        <v>0</v>
      </c>
      <c r="B23" s="42">
        <f>'PON 1 - SEMAINE 1'!B23</f>
        <v>0</v>
      </c>
      <c r="C23" s="42">
        <f>'PON 1 -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2">
        <f>'PON 1 - SEMAINE 1'!A24</f>
        <v>0</v>
      </c>
      <c r="B24" s="42">
        <f>'PON 1 - SEMAINE 1'!B24</f>
        <v>0</v>
      </c>
      <c r="C24" s="42">
        <f>'PON 1 -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2">
        <f>'PON 1 - SEMAINE 1'!A25</f>
        <v>0</v>
      </c>
      <c r="B25" s="42">
        <f>'PON 1 - SEMAINE 1'!B25</f>
        <v>0</v>
      </c>
      <c r="C25" s="42">
        <f>'PON 1 -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2">
        <f>'PON 1 - SEMAINE 1'!A26</f>
        <v>0</v>
      </c>
      <c r="B26" s="42">
        <f>'PON 1 - SEMAINE 1'!B26</f>
        <v>0</v>
      </c>
      <c r="C26" s="42">
        <f>'PON 1 -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2">
        <f>'PON 1 - SEMAINE 1'!A27</f>
        <v>0</v>
      </c>
      <c r="B27" s="42">
        <f>'PON 1 - SEMAINE 1'!B27</f>
        <v>0</v>
      </c>
      <c r="C27" s="42">
        <f>'PON 1 -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2">
        <f>'PON 1 - SEMAINE 1'!A28</f>
        <v>0</v>
      </c>
      <c r="B28" s="42">
        <f>'PON 1 - SEMAINE 1'!B28</f>
        <v>0</v>
      </c>
      <c r="C28" s="42">
        <f>'PON 1 -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2">
        <f>'PON 1 - SEMAINE 1'!A29</f>
        <v>0</v>
      </c>
      <c r="B29" s="42">
        <f>'PON 1 - SEMAINE 1'!B29</f>
        <v>0</v>
      </c>
      <c r="C29" s="42">
        <f>'PON 1 -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2">
        <f>'PON 1 - SEMAINE 1'!A30</f>
        <v>0</v>
      </c>
      <c r="B30" s="42">
        <f>'PON 1 - SEMAINE 1'!B30</f>
        <v>0</v>
      </c>
      <c r="C30" s="42">
        <f>'PON 1 -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2">
        <f>'PON 1 - SEMAINE 1'!A31</f>
        <v>0</v>
      </c>
      <c r="B31" s="42">
        <f>'PON 1 - SEMAINE 1'!B31</f>
        <v>0</v>
      </c>
      <c r="C31" s="42">
        <f>'PON 1 -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2">
        <f>'PON 1 - SEMAINE 1'!A32</f>
        <v>0</v>
      </c>
      <c r="B32" s="42">
        <f>'PON 1 - SEMAINE 1'!B32</f>
        <v>0</v>
      </c>
      <c r="C32" s="42">
        <f>'PON 1 -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2">
        <f>'PON 1 - SEMAINE 1'!A33</f>
        <v>0</v>
      </c>
      <c r="B33" s="42">
        <f>'PON 1 - SEMAINE 1'!B33</f>
        <v>0</v>
      </c>
      <c r="C33" s="42">
        <f>'PON 1 -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2">
        <f>'PON 1 - SEMAINE 1'!A34</f>
        <v>0</v>
      </c>
      <c r="B34" s="42">
        <f>'PON 1 - SEMAINE 1'!B34</f>
        <v>0</v>
      </c>
      <c r="C34" s="42">
        <f>'PON 1 -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2">
        <f>'PON 1 - SEMAINE 1'!A35</f>
        <v>0</v>
      </c>
      <c r="B35" s="42">
        <f>'PON 1 - SEMAINE 1'!B35</f>
        <v>0</v>
      </c>
      <c r="C35" s="42">
        <f>'PON 1 -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2">
        <f>'PON 1 - SEMAINE 1'!A36</f>
        <v>0</v>
      </c>
      <c r="B36" s="42">
        <f>'PON 1 - SEMAINE 1'!B36</f>
        <v>0</v>
      </c>
      <c r="C36" s="42">
        <f>'PON 1 -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2">
        <f>'PON 1 - SEMAINE 1'!A37</f>
        <v>0</v>
      </c>
      <c r="B37" s="42">
        <f>'PON 1 - SEMAINE 1'!B37</f>
        <v>0</v>
      </c>
      <c r="C37" s="42">
        <f>'PON 1 -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2">
        <f>'PON 1 - SEMAINE 1'!A38</f>
        <v>0</v>
      </c>
      <c r="B38" s="42">
        <f>'PON 1 - SEMAINE 1'!B38</f>
        <v>0</v>
      </c>
      <c r="C38" s="42">
        <f>'PON 1 -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2">
        <f>'PON 1 - SEMAINE 1'!A39</f>
        <v>0</v>
      </c>
      <c r="B39" s="42">
        <f>'PON 1 - SEMAINE 1'!B39</f>
        <v>0</v>
      </c>
      <c r="C39" s="42">
        <f>'PON 1 -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2">
        <f>'PON 1 - SEMAINE 1'!A40</f>
        <v>0</v>
      </c>
      <c r="B40" s="42">
        <f>'PON 1 - SEMAINE 1'!B40</f>
        <v>0</v>
      </c>
      <c r="C40" s="42">
        <f>'PON 1 -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2">
        <f>'PON 1 - SEMAINE 1'!A41</f>
        <v>0</v>
      </c>
      <c r="B41" s="42">
        <f>'PON 1 - SEMAINE 1'!B41</f>
        <v>0</v>
      </c>
      <c r="C41" s="42">
        <f>'PON 1 -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2">
        <f>'PON 1 - SEMAINE 1'!A42</f>
        <v>0</v>
      </c>
      <c r="B42" s="42">
        <f>'PON 1 - SEMAINE 1'!B42</f>
        <v>0</v>
      </c>
      <c r="C42" s="42">
        <f>'PON 1 -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2">
        <f>'PON 1 - SEMAINE 1'!A43</f>
        <v>0</v>
      </c>
      <c r="B43" s="42">
        <f>'PON 1 - SEMAINE 1'!B43</f>
        <v>0</v>
      </c>
      <c r="C43" s="42">
        <f>'PON 1 -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1" sqref="A1:B2"/>
    </sheetView>
  </sheetViews>
  <sheetFormatPr defaultColWidth="11.421875" defaultRowHeight="15"/>
  <cols>
    <col min="1" max="1" width="8.28125" style="24" customWidth="1"/>
    <col min="2" max="2" width="14.57421875" style="24" customWidth="1"/>
    <col min="3" max="3" width="17.140625" style="24" customWidth="1"/>
    <col min="4" max="4" width="10.8515625" style="24" customWidth="1"/>
    <col min="5" max="5" width="11.421875" style="24" hidden="1" customWidth="1"/>
    <col min="6" max="11" width="2.7109375" style="24" customWidth="1"/>
    <col min="12" max="12" width="2.140625" style="24" customWidth="1"/>
    <col min="13" max="14" width="2.7109375" style="24" customWidth="1"/>
    <col min="15" max="15" width="2.57421875" style="24" customWidth="1"/>
    <col min="16" max="16" width="2.7109375" style="24" customWidth="1"/>
    <col min="17" max="18" width="3.28125" style="24" bestFit="1" customWidth="1"/>
    <col min="19" max="19" width="4.140625" style="24" customWidth="1"/>
    <col min="20" max="27" width="2.7109375" style="24" customWidth="1"/>
    <col min="28" max="28" width="5.851562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27</v>
      </c>
      <c r="B1" s="114"/>
      <c r="C1" s="116" t="s">
        <v>19</v>
      </c>
      <c r="D1" s="118">
        <f>ACCEUIL!E11</f>
        <v>0</v>
      </c>
      <c r="E1" s="25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9" t="s">
        <v>4</v>
      </c>
      <c r="AD1" s="92" t="s">
        <v>34</v>
      </c>
      <c r="AG1" s="24">
        <f>SUMIF(D4:D43,"=PRÉSENT",AB4:AB43)</f>
        <v>0</v>
      </c>
    </row>
    <row r="2" spans="1:30" s="51" customFormat="1" ht="12.75">
      <c r="A2" s="104"/>
      <c r="B2" s="115"/>
      <c r="C2" s="117"/>
      <c r="D2" s="119"/>
      <c r="E2" s="57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5" t="s">
        <v>105</v>
      </c>
      <c r="Y2" s="85"/>
      <c r="Z2" s="85"/>
      <c r="AA2" s="85"/>
      <c r="AB2" s="100"/>
      <c r="AD2" s="92"/>
    </row>
    <row r="3" spans="1:30" s="51" customFormat="1" ht="96" customHeight="1">
      <c r="A3" s="57" t="s">
        <v>0</v>
      </c>
      <c r="B3" s="57" t="s">
        <v>1</v>
      </c>
      <c r="C3" s="57" t="s">
        <v>2</v>
      </c>
      <c r="D3" s="57" t="s">
        <v>3</v>
      </c>
      <c r="E3" s="57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01"/>
      <c r="AD3" s="92"/>
    </row>
    <row r="4" spans="1:28" ht="15">
      <c r="A4" s="41">
        <f>'PON 2 - SEMAINE 1'!A4</f>
        <v>0</v>
      </c>
      <c r="B4" s="42">
        <f>'PON 2 - SEMAINE 1'!B4</f>
        <v>0</v>
      </c>
      <c r="C4" s="42">
        <f>'PON 2 -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2 - SEMAINE 1'!A5</f>
        <v>0</v>
      </c>
      <c r="B5" s="42">
        <f>'PON 2 - SEMAINE 1'!B5</f>
        <v>0</v>
      </c>
      <c r="C5" s="42">
        <f>'PON 2 -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2 - SEMAINE 1'!A6</f>
        <v>0</v>
      </c>
      <c r="B6" s="42">
        <f>'PON 2 - SEMAINE 1'!B6</f>
        <v>0</v>
      </c>
      <c r="C6" s="42">
        <f>'PON 2 -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2 - SEMAINE 1'!A7</f>
        <v>0</v>
      </c>
      <c r="B7" s="42">
        <f>'PON 2 - SEMAINE 1'!B7</f>
        <v>0</v>
      </c>
      <c r="C7" s="42">
        <f>'PON 2 -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2 - SEMAINE 1'!A8</f>
        <v>0</v>
      </c>
      <c r="B8" s="42">
        <f>'PON 2 - SEMAINE 1'!B8</f>
        <v>0</v>
      </c>
      <c r="C8" s="42">
        <f>'PON 2 -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2 - SEMAINE 1'!A9</f>
        <v>0</v>
      </c>
      <c r="B9" s="42">
        <f>'PON 2 - SEMAINE 1'!B9</f>
        <v>0</v>
      </c>
      <c r="C9" s="42">
        <f>'PON 2 -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2 - SEMAINE 1'!A10</f>
        <v>0</v>
      </c>
      <c r="B10" s="42">
        <f>'PON 2 - SEMAINE 1'!B10</f>
        <v>0</v>
      </c>
      <c r="C10" s="42">
        <f>'PON 2 -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2 - SEMAINE 1'!A11</f>
        <v>0</v>
      </c>
      <c r="B11" s="42">
        <f>'PON 2 - SEMAINE 1'!B11</f>
        <v>0</v>
      </c>
      <c r="C11" s="42">
        <f>'PON 2 -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2 - SEMAINE 1'!A12</f>
        <v>0</v>
      </c>
      <c r="B12" s="42">
        <f>'PON 2 - SEMAINE 1'!B12</f>
        <v>0</v>
      </c>
      <c r="C12" s="42">
        <f>'PON 2 -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2 - SEMAINE 1'!A13</f>
        <v>0</v>
      </c>
      <c r="B13" s="42">
        <f>'PON 2 - SEMAINE 1'!B13</f>
        <v>0</v>
      </c>
      <c r="C13" s="42">
        <f>'PON 2 -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2 - SEMAINE 1'!A14</f>
        <v>0</v>
      </c>
      <c r="B14" s="42">
        <f>'PON 2 - SEMAINE 1'!B14</f>
        <v>0</v>
      </c>
      <c r="C14" s="42">
        <f>'PON 2 -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2 - SEMAINE 1'!A15</f>
        <v>0</v>
      </c>
      <c r="B15" s="42">
        <f>'PON 2 - SEMAINE 1'!B15</f>
        <v>0</v>
      </c>
      <c r="C15" s="42">
        <f>'PON 2 -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2 - SEMAINE 1'!A16</f>
        <v>0</v>
      </c>
      <c r="B16" s="42">
        <f>'PON 2 - SEMAINE 1'!B16</f>
        <v>0</v>
      </c>
      <c r="C16" s="42">
        <f>'PON 2 -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2 - SEMAINE 1'!A17</f>
        <v>0</v>
      </c>
      <c r="B17" s="42">
        <f>'PON 2 - SEMAINE 1'!B17</f>
        <v>0</v>
      </c>
      <c r="C17" s="42">
        <f>'PON 2 -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2 - SEMAINE 1'!A18</f>
        <v>0</v>
      </c>
      <c r="B18" s="42">
        <f>'PON 2 - SEMAINE 1'!B18</f>
        <v>0</v>
      </c>
      <c r="C18" s="42">
        <f>'PON 2 -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2 - SEMAINE 1'!A19</f>
        <v>0</v>
      </c>
      <c r="B19" s="42">
        <f>'PON 2 - SEMAINE 1'!B19</f>
        <v>0</v>
      </c>
      <c r="C19" s="42">
        <f>'PON 2 -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2 - SEMAINE 1'!A20</f>
        <v>0</v>
      </c>
      <c r="B20" s="42">
        <f>'PON 2 - SEMAINE 1'!B20</f>
        <v>0</v>
      </c>
      <c r="C20" s="42">
        <f>'PON 2 -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2 - SEMAINE 1'!A21</f>
        <v>0</v>
      </c>
      <c r="B21" s="42">
        <f>'PON 2 - SEMAINE 1'!B21</f>
        <v>0</v>
      </c>
      <c r="C21" s="42">
        <f>'PON 2 -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2 - SEMAINE 1'!A22</f>
        <v>0</v>
      </c>
      <c r="B22" s="42">
        <f>'PON 2 - SEMAINE 1'!B22</f>
        <v>0</v>
      </c>
      <c r="C22" s="42">
        <f>'PON 2 -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2 - SEMAINE 1'!A23</f>
        <v>0</v>
      </c>
      <c r="B23" s="42">
        <f>'PON 2 - SEMAINE 1'!B23</f>
        <v>0</v>
      </c>
      <c r="C23" s="42">
        <f>'PON 2 -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2 - SEMAINE 1'!A24</f>
        <v>0</v>
      </c>
      <c r="B24" s="42">
        <f>'PON 2 - SEMAINE 1'!B24</f>
        <v>0</v>
      </c>
      <c r="C24" s="42">
        <f>'PON 2 -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2 - SEMAINE 1'!A25</f>
        <v>0</v>
      </c>
      <c r="B25" s="42">
        <f>'PON 2 - SEMAINE 1'!B25</f>
        <v>0</v>
      </c>
      <c r="C25" s="42">
        <f>'PON 2 -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2 - SEMAINE 1'!A26</f>
        <v>0</v>
      </c>
      <c r="B26" s="42">
        <f>'PON 2 - SEMAINE 1'!B26</f>
        <v>0</v>
      </c>
      <c r="C26" s="42">
        <f>'PON 2 -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2 - SEMAINE 1'!A27</f>
        <v>0</v>
      </c>
      <c r="B27" s="42">
        <f>'PON 2 - SEMAINE 1'!B27</f>
        <v>0</v>
      </c>
      <c r="C27" s="42">
        <f>'PON 2 -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2 - SEMAINE 1'!A28</f>
        <v>0</v>
      </c>
      <c r="B28" s="42">
        <f>'PON 2 - SEMAINE 1'!B28</f>
        <v>0</v>
      </c>
      <c r="C28" s="42">
        <f>'PON 2 -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2 - SEMAINE 1'!A29</f>
        <v>0</v>
      </c>
      <c r="B29" s="42">
        <f>'PON 2 - SEMAINE 1'!B29</f>
        <v>0</v>
      </c>
      <c r="C29" s="42">
        <f>'PON 2 -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2 - SEMAINE 1'!A30</f>
        <v>0</v>
      </c>
      <c r="B30" s="42">
        <f>'PON 2 - SEMAINE 1'!B30</f>
        <v>0</v>
      </c>
      <c r="C30" s="42">
        <f>'PON 2 -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2 - SEMAINE 1'!A31</f>
        <v>0</v>
      </c>
      <c r="B31" s="42">
        <f>'PON 2 - SEMAINE 1'!B31</f>
        <v>0</v>
      </c>
      <c r="C31" s="42">
        <f>'PON 2 -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2 - SEMAINE 1'!A32</f>
        <v>0</v>
      </c>
      <c r="B32" s="42">
        <f>'PON 2 - SEMAINE 1'!B32</f>
        <v>0</v>
      </c>
      <c r="C32" s="42">
        <f>'PON 2 -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2 - SEMAINE 1'!A33</f>
        <v>0</v>
      </c>
      <c r="B33" s="42">
        <f>'PON 2 - SEMAINE 1'!B33</f>
        <v>0</v>
      </c>
      <c r="C33" s="42">
        <f>'PON 2 -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2 - SEMAINE 1'!A34</f>
        <v>0</v>
      </c>
      <c r="B34" s="42">
        <f>'PON 2 - SEMAINE 1'!B34</f>
        <v>0</v>
      </c>
      <c r="C34" s="42">
        <f>'PON 2 -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2 - SEMAINE 1'!A35</f>
        <v>0</v>
      </c>
      <c r="B35" s="42">
        <f>'PON 2 - SEMAINE 1'!B35</f>
        <v>0</v>
      </c>
      <c r="C35" s="42">
        <f>'PON 2 -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2 - SEMAINE 1'!A36</f>
        <v>0</v>
      </c>
      <c r="B36" s="42">
        <f>'PON 2 - SEMAINE 1'!B36</f>
        <v>0</v>
      </c>
      <c r="C36" s="42">
        <f>'PON 2 -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2 - SEMAINE 1'!A37</f>
        <v>0</v>
      </c>
      <c r="B37" s="42">
        <f>'PON 2 - SEMAINE 1'!B37</f>
        <v>0</v>
      </c>
      <c r="C37" s="42">
        <f>'PON 2 -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2 - SEMAINE 1'!A38</f>
        <v>0</v>
      </c>
      <c r="B38" s="42">
        <f>'PON 2 - SEMAINE 1'!B38</f>
        <v>0</v>
      </c>
      <c r="C38" s="42">
        <f>'PON 2 -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2 - SEMAINE 1'!A39</f>
        <v>0</v>
      </c>
      <c r="B39" s="42">
        <f>'PON 2 - SEMAINE 1'!B39</f>
        <v>0</v>
      </c>
      <c r="C39" s="42">
        <f>'PON 2 -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2 - SEMAINE 1'!A40</f>
        <v>0</v>
      </c>
      <c r="B40" s="42">
        <f>'PON 2 - SEMAINE 1'!B40</f>
        <v>0</v>
      </c>
      <c r="C40" s="42">
        <f>'PON 2 -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2 - SEMAINE 1'!A41</f>
        <v>0</v>
      </c>
      <c r="B41" s="42">
        <f>'PON 2 - SEMAINE 1'!B41</f>
        <v>0</v>
      </c>
      <c r="C41" s="42">
        <f>'PON 2 -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2 - SEMAINE 1'!A42</f>
        <v>0</v>
      </c>
      <c r="B42" s="42">
        <f>'PON 2 - SEMAINE 1'!B42</f>
        <v>0</v>
      </c>
      <c r="C42" s="42">
        <f>'PON 2 -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2 - SEMAINE 1'!A43</f>
        <v>0</v>
      </c>
      <c r="B43" s="42">
        <f>'PON 2 - SEMAINE 1'!B43</f>
        <v>0</v>
      </c>
      <c r="C43" s="42">
        <f>'PON 2 -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18" width="2.7109375" style="24" customWidth="1"/>
    <col min="19" max="19" width="3.140625" style="24" customWidth="1"/>
    <col min="20" max="27" width="2.7109375" style="24" customWidth="1"/>
    <col min="28" max="28" width="6.574218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26</v>
      </c>
      <c r="B1" s="103"/>
      <c r="C1" s="106" t="s">
        <v>19</v>
      </c>
      <c r="D1" s="89">
        <f>ACCEUIL!E11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20" t="s">
        <v>4</v>
      </c>
      <c r="AD1" s="92" t="s">
        <v>34</v>
      </c>
      <c r="AG1" s="24">
        <f>SUMIF(D4:D43,"=PRÉSENT",AB4:AB43)</f>
        <v>0</v>
      </c>
    </row>
    <row r="2" spans="1:30" s="51" customFormat="1" ht="12.75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21"/>
      <c r="AD2" s="92"/>
    </row>
    <row r="3" spans="1:30" s="51" customFormat="1" ht="95.2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22"/>
      <c r="AD3" s="92"/>
    </row>
    <row r="4" spans="1:28" ht="15">
      <c r="A4" s="41">
        <f>'PON 3 - SEMAINE 1'!A4</f>
        <v>0</v>
      </c>
      <c r="B4" s="42">
        <f>'PON 3 - SEMAINE 1'!B4</f>
        <v>0</v>
      </c>
      <c r="C4" s="42">
        <f>'PON 3 -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3 - SEMAINE 1'!A5</f>
        <v>0</v>
      </c>
      <c r="B5" s="42">
        <f>'PON 3 - SEMAINE 1'!B5</f>
        <v>0</v>
      </c>
      <c r="C5" s="42">
        <f>'PON 3 -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3 - SEMAINE 1'!A6</f>
        <v>0</v>
      </c>
      <c r="B6" s="42">
        <f>'PON 3 - SEMAINE 1'!B6</f>
        <v>0</v>
      </c>
      <c r="C6" s="42">
        <f>'PON 3 -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3 - SEMAINE 1'!A7</f>
        <v>0</v>
      </c>
      <c r="B7" s="42">
        <f>'PON 3 - SEMAINE 1'!B7</f>
        <v>0</v>
      </c>
      <c r="C7" s="42">
        <f>'PON 3 -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3 - SEMAINE 1'!A8</f>
        <v>0</v>
      </c>
      <c r="B8" s="42">
        <f>'PON 3 - SEMAINE 1'!B8</f>
        <v>0</v>
      </c>
      <c r="C8" s="42">
        <f>'PON 3 -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3 - SEMAINE 1'!A9</f>
        <v>0</v>
      </c>
      <c r="B9" s="42">
        <f>'PON 3 - SEMAINE 1'!B9</f>
        <v>0</v>
      </c>
      <c r="C9" s="42">
        <f>'PON 3 -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3 - SEMAINE 1'!A10</f>
        <v>0</v>
      </c>
      <c r="B10" s="42">
        <f>'PON 3 - SEMAINE 1'!B10</f>
        <v>0</v>
      </c>
      <c r="C10" s="42">
        <f>'PON 3 -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3 - SEMAINE 1'!A11</f>
        <v>0</v>
      </c>
      <c r="B11" s="42">
        <f>'PON 3 - SEMAINE 1'!B11</f>
        <v>0</v>
      </c>
      <c r="C11" s="42">
        <f>'PON 3 -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3 - SEMAINE 1'!A12</f>
        <v>0</v>
      </c>
      <c r="B12" s="42">
        <f>'PON 3 - SEMAINE 1'!B12</f>
        <v>0</v>
      </c>
      <c r="C12" s="42">
        <f>'PON 3 -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3 - SEMAINE 1'!A13</f>
        <v>0</v>
      </c>
      <c r="B13" s="42">
        <f>'PON 3 - SEMAINE 1'!B13</f>
        <v>0</v>
      </c>
      <c r="C13" s="42">
        <f>'PON 3 -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3 - SEMAINE 1'!A14</f>
        <v>0</v>
      </c>
      <c r="B14" s="42">
        <f>'PON 3 - SEMAINE 1'!B14</f>
        <v>0</v>
      </c>
      <c r="C14" s="42">
        <f>'PON 3 -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3 - SEMAINE 1'!A15</f>
        <v>0</v>
      </c>
      <c r="B15" s="42">
        <f>'PON 3 - SEMAINE 1'!B15</f>
        <v>0</v>
      </c>
      <c r="C15" s="42">
        <f>'PON 3 -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3 - SEMAINE 1'!A16</f>
        <v>0</v>
      </c>
      <c r="B16" s="42">
        <f>'PON 3 - SEMAINE 1'!B16</f>
        <v>0</v>
      </c>
      <c r="C16" s="42">
        <f>'PON 3 -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3 - SEMAINE 1'!A17</f>
        <v>0</v>
      </c>
      <c r="B17" s="42">
        <f>'PON 3 - SEMAINE 1'!B17</f>
        <v>0</v>
      </c>
      <c r="C17" s="42">
        <f>'PON 3 -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3 - SEMAINE 1'!A18</f>
        <v>0</v>
      </c>
      <c r="B18" s="42">
        <f>'PON 3 - SEMAINE 1'!B18</f>
        <v>0</v>
      </c>
      <c r="C18" s="42">
        <f>'PON 3 -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3 - SEMAINE 1'!A19</f>
        <v>0</v>
      </c>
      <c r="B19" s="42">
        <f>'PON 3 - SEMAINE 1'!B19</f>
        <v>0</v>
      </c>
      <c r="C19" s="42">
        <f>'PON 3 -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3 - SEMAINE 1'!A20</f>
        <v>0</v>
      </c>
      <c r="B20" s="42">
        <f>'PON 3 - SEMAINE 1'!B20</f>
        <v>0</v>
      </c>
      <c r="C20" s="42">
        <f>'PON 3 -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3 - SEMAINE 1'!A21</f>
        <v>0</v>
      </c>
      <c r="B21" s="42">
        <f>'PON 3 - SEMAINE 1'!B21</f>
        <v>0</v>
      </c>
      <c r="C21" s="42">
        <f>'PON 3 -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3 - SEMAINE 1'!A22</f>
        <v>0</v>
      </c>
      <c r="B22" s="42">
        <f>'PON 3 - SEMAINE 1'!B22</f>
        <v>0</v>
      </c>
      <c r="C22" s="42">
        <f>'PON 3 -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3 - SEMAINE 1'!A23</f>
        <v>0</v>
      </c>
      <c r="B23" s="42">
        <f>'PON 3 - SEMAINE 1'!B23</f>
        <v>0</v>
      </c>
      <c r="C23" s="42">
        <f>'PON 3 -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3 - SEMAINE 1'!A24</f>
        <v>0</v>
      </c>
      <c r="B24" s="42">
        <f>'PON 3 - SEMAINE 1'!B24</f>
        <v>0</v>
      </c>
      <c r="C24" s="42">
        <f>'PON 3 -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3 - SEMAINE 1'!A25</f>
        <v>0</v>
      </c>
      <c r="B25" s="42">
        <f>'PON 3 - SEMAINE 1'!B25</f>
        <v>0</v>
      </c>
      <c r="C25" s="42">
        <f>'PON 3 -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3 - SEMAINE 1'!A26</f>
        <v>0</v>
      </c>
      <c r="B26" s="42">
        <f>'PON 3 - SEMAINE 1'!B26</f>
        <v>0</v>
      </c>
      <c r="C26" s="42">
        <f>'PON 3 -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3 - SEMAINE 1'!A27</f>
        <v>0</v>
      </c>
      <c r="B27" s="42">
        <f>'PON 3 - SEMAINE 1'!B27</f>
        <v>0</v>
      </c>
      <c r="C27" s="42">
        <f>'PON 3 -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3 - SEMAINE 1'!A28</f>
        <v>0</v>
      </c>
      <c r="B28" s="42">
        <f>'PON 3 - SEMAINE 1'!B28</f>
        <v>0</v>
      </c>
      <c r="C28" s="42">
        <f>'PON 3 -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3 - SEMAINE 1'!A29</f>
        <v>0</v>
      </c>
      <c r="B29" s="42">
        <f>'PON 3 - SEMAINE 1'!B29</f>
        <v>0</v>
      </c>
      <c r="C29" s="42">
        <f>'PON 3 -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3 - SEMAINE 1'!A30</f>
        <v>0</v>
      </c>
      <c r="B30" s="42">
        <f>'PON 3 - SEMAINE 1'!B30</f>
        <v>0</v>
      </c>
      <c r="C30" s="42">
        <f>'PON 3 -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3 - SEMAINE 1'!A31</f>
        <v>0</v>
      </c>
      <c r="B31" s="42">
        <f>'PON 3 - SEMAINE 1'!B31</f>
        <v>0</v>
      </c>
      <c r="C31" s="42">
        <f>'PON 3 -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3 - SEMAINE 1'!A32</f>
        <v>0</v>
      </c>
      <c r="B32" s="42">
        <f>'PON 3 - SEMAINE 1'!B32</f>
        <v>0</v>
      </c>
      <c r="C32" s="42">
        <f>'PON 3 -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3 - SEMAINE 1'!A33</f>
        <v>0</v>
      </c>
      <c r="B33" s="42">
        <f>'PON 3 - SEMAINE 1'!B33</f>
        <v>0</v>
      </c>
      <c r="C33" s="42">
        <f>'PON 3 -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3 - SEMAINE 1'!A34</f>
        <v>0</v>
      </c>
      <c r="B34" s="42">
        <f>'PON 3 - SEMAINE 1'!B34</f>
        <v>0</v>
      </c>
      <c r="C34" s="42">
        <f>'PON 3 -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3 - SEMAINE 1'!A35</f>
        <v>0</v>
      </c>
      <c r="B35" s="42">
        <f>'PON 3 - SEMAINE 1'!B35</f>
        <v>0</v>
      </c>
      <c r="C35" s="42">
        <f>'PON 3 -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3 - SEMAINE 1'!A36</f>
        <v>0</v>
      </c>
      <c r="B36" s="42">
        <f>'PON 3 - SEMAINE 1'!B36</f>
        <v>0</v>
      </c>
      <c r="C36" s="42">
        <f>'PON 3 -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3 - SEMAINE 1'!A37</f>
        <v>0</v>
      </c>
      <c r="B37" s="42">
        <f>'PON 3 - SEMAINE 1'!B37</f>
        <v>0</v>
      </c>
      <c r="C37" s="42">
        <f>'PON 3 -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3 - SEMAINE 1'!A38</f>
        <v>0</v>
      </c>
      <c r="B38" s="42">
        <f>'PON 3 - SEMAINE 1'!B38</f>
        <v>0</v>
      </c>
      <c r="C38" s="42">
        <f>'PON 3 -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3 - SEMAINE 1'!A39</f>
        <v>0</v>
      </c>
      <c r="B39" s="42">
        <f>'PON 3 - SEMAINE 1'!B39</f>
        <v>0</v>
      </c>
      <c r="C39" s="42">
        <f>'PON 3 -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3 - SEMAINE 1'!A40</f>
        <v>0</v>
      </c>
      <c r="B40" s="42">
        <f>'PON 3 - SEMAINE 1'!B40</f>
        <v>0</v>
      </c>
      <c r="C40" s="42">
        <f>'PON 3 -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3 - SEMAINE 1'!A41</f>
        <v>0</v>
      </c>
      <c r="B41" s="42">
        <f>'PON 3 - SEMAINE 1'!B41</f>
        <v>0</v>
      </c>
      <c r="C41" s="42">
        <f>'PON 3 -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3 - SEMAINE 1'!A42</f>
        <v>0</v>
      </c>
      <c r="B42" s="42">
        <f>'PON 3 - SEMAINE 1'!B42</f>
        <v>0</v>
      </c>
      <c r="C42" s="42">
        <f>'PON 3 -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3 - SEMAINE 1'!A43</f>
        <v>0</v>
      </c>
      <c r="B43" s="42">
        <f>'PON 3 - SEMAINE 1'!B43</f>
        <v>0</v>
      </c>
      <c r="C43" s="42">
        <f>'PON 3 -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W20" sqref="W20"/>
    </sheetView>
  </sheetViews>
  <sheetFormatPr defaultColWidth="11.421875" defaultRowHeight="15"/>
  <cols>
    <col min="1" max="1" width="7.00390625" style="24" bestFit="1" customWidth="1"/>
    <col min="2" max="2" width="18.00390625" style="24" customWidth="1"/>
    <col min="3" max="3" width="19.851562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5.7109375" style="24" bestFit="1" customWidth="1"/>
    <col min="29" max="16384" width="11.421875" style="24" customWidth="1"/>
  </cols>
  <sheetData>
    <row r="1" spans="1:30" ht="15">
      <c r="A1" s="102" t="s">
        <v>31</v>
      </c>
      <c r="B1" s="103"/>
      <c r="C1" s="106" t="s">
        <v>19</v>
      </c>
      <c r="D1" s="89">
        <f>ACCEUIL!E11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9" t="s">
        <v>4</v>
      </c>
      <c r="AD1" s="92" t="s">
        <v>34</v>
      </c>
    </row>
    <row r="2" spans="1:30" s="51" customFormat="1" ht="12.75" customHeight="1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00"/>
      <c r="AD2" s="92"/>
    </row>
    <row r="3" spans="1:30" s="51" customFormat="1" ht="92.2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01"/>
      <c r="AD3" s="92"/>
    </row>
    <row r="4" spans="1:28" ht="15">
      <c r="A4" s="41">
        <f>'É-M ET SERVICE - SEMAINE 1'!A4</f>
        <v>0</v>
      </c>
      <c r="B4" s="42">
        <f>'É-M ET SERVICE - SEMAINE 1'!B4</f>
        <v>0</v>
      </c>
      <c r="C4" s="42">
        <f>'É-M ET SERVICE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'É-M ET SERVICE - SEMAINE 1'!A5</f>
        <v>0</v>
      </c>
      <c r="B5" s="42">
        <f>'É-M ET SERVICE - SEMAINE 1'!B5</f>
        <v>0</v>
      </c>
      <c r="C5" s="42">
        <f>'É-M ET SERVICE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1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'É-M ET SERVICE - SEMAINE 1'!A6</f>
        <v>0</v>
      </c>
      <c r="B6" s="42">
        <f>'É-M ET SERVICE - SEMAINE 1'!B6</f>
        <v>0</v>
      </c>
      <c r="C6" s="42">
        <f>'É-M ET SERVICE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'É-M ET SERVICE - SEMAINE 1'!A7</f>
        <v>0</v>
      </c>
      <c r="B7" s="42">
        <f>'É-M ET SERVICE - SEMAINE 1'!B7</f>
        <v>0</v>
      </c>
      <c r="C7" s="42">
        <f>'É-M ET SERVICE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'É-M ET SERVICE - SEMAINE 1'!A8</f>
        <v>0</v>
      </c>
      <c r="B8" s="42">
        <f>'É-M ET SERVICE - SEMAINE 1'!B8</f>
        <v>0</v>
      </c>
      <c r="C8" s="42">
        <f>'É-M ET SERVICE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'É-M ET SERVICE - SEMAINE 1'!A9</f>
        <v>0</v>
      </c>
      <c r="B9" s="42">
        <f>'É-M ET SERVICE - SEMAINE 1'!B9</f>
        <v>0</v>
      </c>
      <c r="C9" s="42">
        <f>'É-M ET SERVICE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'É-M ET SERVICE - SEMAINE 1'!A10</f>
        <v>0</v>
      </c>
      <c r="B10" s="42">
        <f>'É-M ET SERVICE - SEMAINE 1'!B10</f>
        <v>0</v>
      </c>
      <c r="C10" s="42">
        <f>'É-M ET SERVICE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'É-M ET SERVICE - SEMAINE 1'!A11</f>
        <v>0</v>
      </c>
      <c r="B11" s="42">
        <f>'É-M ET SERVICE - SEMAINE 1'!B11</f>
        <v>0</v>
      </c>
      <c r="C11" s="42">
        <f>'É-M ET SERVICE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'É-M ET SERVICE - SEMAINE 1'!A12</f>
        <v>0</v>
      </c>
      <c r="B12" s="42">
        <f>'É-M ET SERVICE - SEMAINE 1'!B12</f>
        <v>0</v>
      </c>
      <c r="C12" s="42">
        <f>'É-M ET SERVICE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'É-M ET SERVICE - SEMAINE 1'!A13</f>
        <v>0</v>
      </c>
      <c r="B13" s="42">
        <f>'É-M ET SERVICE - SEMAINE 1'!B13</f>
        <v>0</v>
      </c>
      <c r="C13" s="42">
        <f>'É-M ET SERVICE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>(E13*20)+(F13*-1)+(G13*-1)+(H13*-1)+(I13*-1)+(J13*-1)+(K13*-1)+(L13*-1)+(M13*-1)+(N13*-1)+(O13*-1)+(P13*-1)+(Q13*-1)+(R13*-1)+(S13*-1)+(T13*-1)+(U13*-1)+(V13*-1)+(W13*-1)+(X13*-1)+(Y13*-1)+(Z13*-1)+(AA13*-1)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1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I1" sqref="I1:I2"/>
    </sheetView>
  </sheetViews>
  <sheetFormatPr defaultColWidth="11.421875" defaultRowHeight="15"/>
  <cols>
    <col min="1" max="1" width="19.7109375" style="7" customWidth="1"/>
    <col min="2" max="2" width="1.28515625" style="7" customWidth="1"/>
    <col min="3" max="3" width="19.7109375" style="7" customWidth="1"/>
    <col min="4" max="4" width="1.28515625" style="7" customWidth="1"/>
    <col min="5" max="5" width="19.7109375" style="7" customWidth="1"/>
    <col min="6" max="6" width="1.28515625" style="7" customWidth="1"/>
    <col min="7" max="7" width="19.7109375" style="7" customWidth="1"/>
    <col min="8" max="16384" width="11.421875" style="7" customWidth="1"/>
  </cols>
  <sheetData>
    <row r="1" spans="1:9" ht="23.25">
      <c r="A1" s="112" t="s">
        <v>33</v>
      </c>
      <c r="B1" s="112"/>
      <c r="C1" s="112"/>
      <c r="D1" s="112"/>
      <c r="E1" s="112"/>
      <c r="F1" s="112"/>
      <c r="G1" s="112"/>
      <c r="I1" s="92" t="s">
        <v>34</v>
      </c>
    </row>
    <row r="2" ht="15">
      <c r="I2" s="92"/>
    </row>
    <row r="3" ht="15">
      <c r="A3" s="8">
        <f>ACCEUIL!E11</f>
        <v>0</v>
      </c>
    </row>
    <row r="4" spans="1:7" ht="15">
      <c r="A4" s="3" t="s">
        <v>21</v>
      </c>
      <c r="B4" s="3"/>
      <c r="C4" s="3"/>
      <c r="D4" s="3"/>
      <c r="E4" s="3"/>
      <c r="F4" s="3"/>
      <c r="G4" s="3"/>
    </row>
    <row r="5" spans="1:7" ht="15">
      <c r="A5" s="111" t="s">
        <v>5</v>
      </c>
      <c r="B5" s="111"/>
      <c r="C5" s="111"/>
      <c r="E5" s="111" t="s">
        <v>6</v>
      </c>
      <c r="F5" s="111"/>
      <c r="G5" s="111"/>
    </row>
    <row r="6" spans="1:7" ht="15">
      <c r="A6" s="111">
        <f>COUNTIF('PON 1 - SEMAINE 2'!D4:D43,LISTE!A1)+(COUNTIF('PON 1 - SEMAINE 2'!D4:D43,LISTE!A3))</f>
        <v>0</v>
      </c>
      <c r="B6" s="111"/>
      <c r="C6" s="111"/>
      <c r="E6" s="111">
        <f>COUNTIF('PON 1 - SEMAINE 2'!D4:D43,LISTE!A2)</f>
        <v>0</v>
      </c>
      <c r="F6" s="111"/>
      <c r="G6" s="111"/>
    </row>
    <row r="7" spans="1:7" ht="15">
      <c r="A7" s="3" t="s">
        <v>22</v>
      </c>
      <c r="B7" s="3"/>
      <c r="C7" s="3"/>
      <c r="D7" s="3"/>
      <c r="E7" s="3"/>
      <c r="F7" s="3"/>
      <c r="G7" s="3"/>
    </row>
    <row r="8" spans="1:7" ht="15">
      <c r="A8" s="111" t="s">
        <v>5</v>
      </c>
      <c r="B8" s="111"/>
      <c r="C8" s="111"/>
      <c r="E8" s="111" t="s">
        <v>6</v>
      </c>
      <c r="F8" s="111"/>
      <c r="G8" s="111"/>
    </row>
    <row r="9" spans="1:7" ht="15">
      <c r="A9" s="111">
        <f>COUNTIF('PON 2 - SEMAINE 2'!D4:D43,LISTE!A1)+COUNTIF('PON 2 - SEMAINE 2'!D4:D43,LISTE!A3)</f>
        <v>0</v>
      </c>
      <c r="B9" s="111"/>
      <c r="C9" s="111"/>
      <c r="E9" s="111">
        <f>COUNTIF('PON 2 - SEMAINE 2'!D4:D43,LISTE!A2)</f>
        <v>0</v>
      </c>
      <c r="F9" s="111"/>
      <c r="G9" s="111"/>
    </row>
    <row r="10" spans="1:7" ht="15">
      <c r="A10" s="3" t="s">
        <v>23</v>
      </c>
      <c r="B10" s="3"/>
      <c r="C10" s="3"/>
      <c r="D10" s="3"/>
      <c r="E10" s="3"/>
      <c r="F10" s="3"/>
      <c r="G10" s="3"/>
    </row>
    <row r="11" spans="1:7" ht="15">
      <c r="A11" s="111" t="s">
        <v>5</v>
      </c>
      <c r="B11" s="111"/>
      <c r="C11" s="111"/>
      <c r="E11" s="111" t="s">
        <v>6</v>
      </c>
      <c r="F11" s="111"/>
      <c r="G11" s="111"/>
    </row>
    <row r="12" spans="1:7" ht="15">
      <c r="A12" s="111">
        <f>COUNTIF('PON 3 - SEMAINE 2'!D4:D43,LISTE!A1)+COUNTIF('PON 3 - SEMAINE 2'!D4:D43,LISTE!A3)</f>
        <v>0</v>
      </c>
      <c r="B12" s="111"/>
      <c r="C12" s="111"/>
      <c r="E12" s="111">
        <f>COUNTIF('PON 3 - SEMAINE 2'!D4:D43,LISTE!A2)</f>
        <v>0</v>
      </c>
      <c r="F12" s="111"/>
      <c r="G12" s="111"/>
    </row>
    <row r="13" spans="1:7" ht="15">
      <c r="A13" s="3" t="s">
        <v>24</v>
      </c>
      <c r="B13" s="3"/>
      <c r="C13" s="3"/>
      <c r="D13" s="3"/>
      <c r="E13" s="3"/>
      <c r="F13" s="3"/>
      <c r="G13" s="3"/>
    </row>
    <row r="14" spans="1:7" ht="15">
      <c r="A14" s="111" t="s">
        <v>5</v>
      </c>
      <c r="B14" s="111"/>
      <c r="C14" s="111"/>
      <c r="E14" s="111" t="s">
        <v>6</v>
      </c>
      <c r="F14" s="111"/>
      <c r="G14" s="111"/>
    </row>
    <row r="15" spans="1:7" ht="15">
      <c r="A15" s="111">
        <f>COUNTIF('É-M ET SERVICE - SEMAINE 2'!D4:D13,LISTE!A1)+COUNTIF('É-M ET SERVICE - SEMAINE 2'!D4:D13,LISTE!A3)</f>
        <v>0</v>
      </c>
      <c r="B15" s="111"/>
      <c r="C15" s="111"/>
      <c r="E15" s="111">
        <f>COUNTIF('É-M ET SERVICE - SEMAINE 2'!D4:D13,LISTE!A2)</f>
        <v>0</v>
      </c>
      <c r="F15" s="111"/>
      <c r="G15" s="111"/>
    </row>
    <row r="16" spans="1:7" ht="15">
      <c r="A16" s="3" t="s">
        <v>4</v>
      </c>
      <c r="B16" s="3"/>
      <c r="C16" s="3"/>
      <c r="D16" s="3"/>
      <c r="E16" s="3"/>
      <c r="F16" s="3"/>
      <c r="G16" s="3"/>
    </row>
    <row r="17" spans="1:7" ht="15">
      <c r="A17" s="111" t="s">
        <v>5</v>
      </c>
      <c r="B17" s="111"/>
      <c r="C17" s="111"/>
      <c r="E17" s="111" t="s">
        <v>6</v>
      </c>
      <c r="F17" s="111"/>
      <c r="G17" s="111"/>
    </row>
    <row r="18" spans="1:7" ht="15">
      <c r="A18" s="111">
        <f>A6+A9+A12+A15</f>
        <v>0</v>
      </c>
      <c r="B18" s="111"/>
      <c r="C18" s="111"/>
      <c r="E18" s="111">
        <f>E6+E9+E12+E15</f>
        <v>0</v>
      </c>
      <c r="F18" s="111"/>
      <c r="G18" s="111"/>
    </row>
    <row r="19" spans="1:7" ht="15">
      <c r="A19" s="3" t="s">
        <v>6</v>
      </c>
      <c r="B19" s="9"/>
      <c r="C19" s="9"/>
      <c r="D19" s="9"/>
      <c r="E19" s="9"/>
      <c r="F19" s="9"/>
      <c r="G19" s="9"/>
    </row>
    <row r="20" spans="1:7" ht="15">
      <c r="A20" s="10" t="s">
        <v>21</v>
      </c>
      <c r="B20" s="10"/>
      <c r="C20" s="10" t="s">
        <v>22</v>
      </c>
      <c r="D20" s="10"/>
      <c r="E20" s="10" t="s">
        <v>23</v>
      </c>
      <c r="F20" s="10"/>
      <c r="G20" s="10" t="s">
        <v>25</v>
      </c>
    </row>
    <row r="21" spans="1:7" ht="15">
      <c r="A21" s="11"/>
      <c r="C21" s="11"/>
      <c r="E21" s="11"/>
      <c r="G21" s="11"/>
    </row>
    <row r="22" spans="1:7" ht="15">
      <c r="A22" s="11"/>
      <c r="C22" s="11"/>
      <c r="E22" s="11"/>
      <c r="G22" s="11"/>
    </row>
    <row r="23" spans="1:7" ht="15">
      <c r="A23" s="11"/>
      <c r="C23" s="11"/>
      <c r="E23" s="11"/>
      <c r="G23" s="11"/>
    </row>
    <row r="24" spans="1:7" ht="15">
      <c r="A24" s="11"/>
      <c r="C24" s="11"/>
      <c r="E24" s="11"/>
      <c r="G24" s="11"/>
    </row>
    <row r="25" spans="1:7" ht="15">
      <c r="A25" s="11"/>
      <c r="C25" s="11"/>
      <c r="E25" s="11"/>
      <c r="G25" s="11"/>
    </row>
    <row r="26" spans="1:7" ht="15">
      <c r="A26" s="11"/>
      <c r="C26" s="11"/>
      <c r="E26" s="11"/>
      <c r="G26" s="11"/>
    </row>
    <row r="27" spans="1:7" ht="15">
      <c r="A27" s="11"/>
      <c r="C27" s="11"/>
      <c r="E27" s="11"/>
      <c r="G27" s="11"/>
    </row>
    <row r="28" spans="1:7" ht="15">
      <c r="A28" s="11"/>
      <c r="C28" s="11"/>
      <c r="E28" s="11"/>
      <c r="G28" s="11"/>
    </row>
    <row r="29" spans="1:7" ht="15">
      <c r="A29" s="11"/>
      <c r="C29" s="11"/>
      <c r="E29" s="11"/>
      <c r="G29" s="11"/>
    </row>
    <row r="30" spans="1:7" ht="15">
      <c r="A30" s="11"/>
      <c r="C30" s="11"/>
      <c r="E30" s="11"/>
      <c r="G30" s="11"/>
    </row>
    <row r="31" spans="1:7" ht="15">
      <c r="A31" s="11"/>
      <c r="C31" s="11"/>
      <c r="E31" s="11"/>
      <c r="G31" s="11"/>
    </row>
    <row r="32" spans="1:7" ht="15">
      <c r="A32" s="11"/>
      <c r="C32" s="11"/>
      <c r="E32" s="11"/>
      <c r="G32" s="11"/>
    </row>
    <row r="33" spans="1:7" ht="15">
      <c r="A33" s="11"/>
      <c r="C33" s="11"/>
      <c r="E33" s="11"/>
      <c r="G33" s="11"/>
    </row>
    <row r="34" spans="1:7" ht="15">
      <c r="A34" s="11"/>
      <c r="C34" s="11"/>
      <c r="E34" s="11"/>
      <c r="G34" s="11"/>
    </row>
    <row r="35" spans="1:7" ht="15">
      <c r="A35" s="11"/>
      <c r="C35" s="11"/>
      <c r="E35" s="11"/>
      <c r="G35" s="11"/>
    </row>
    <row r="36" spans="1:7" ht="15">
      <c r="A36" s="11"/>
      <c r="C36" s="11"/>
      <c r="E36" s="11"/>
      <c r="G36" s="11"/>
    </row>
    <row r="37" spans="1:7" ht="15">
      <c r="A37" s="11"/>
      <c r="C37" s="11"/>
      <c r="E37" s="11"/>
      <c r="G37" s="11"/>
    </row>
    <row r="38" spans="1:7" ht="15">
      <c r="A38" s="11"/>
      <c r="C38" s="11"/>
      <c r="E38" s="11"/>
      <c r="G38" s="11"/>
    </row>
    <row r="39" spans="1:7" ht="15">
      <c r="A39" s="11"/>
      <c r="C39" s="11"/>
      <c r="E39" s="11"/>
      <c r="G39" s="11"/>
    </row>
    <row r="40" spans="1:7" ht="15">
      <c r="A40" s="11"/>
      <c r="C40" s="11"/>
      <c r="E40" s="11"/>
      <c r="G40" s="11"/>
    </row>
    <row r="41" spans="1:7" ht="15">
      <c r="A41" s="11"/>
      <c r="C41" s="11"/>
      <c r="E41" s="11"/>
      <c r="G41" s="11"/>
    </row>
    <row r="42" spans="1:7" ht="15">
      <c r="A42" s="11"/>
      <c r="C42" s="11"/>
      <c r="E42" s="11"/>
      <c r="G42" s="11"/>
    </row>
    <row r="43" spans="1:7" ht="15">
      <c r="A43" s="11"/>
      <c r="C43" s="11"/>
      <c r="E43" s="11"/>
      <c r="G43" s="11"/>
    </row>
    <row r="44" spans="1:7" ht="15">
      <c r="A44" s="11"/>
      <c r="C44" s="11"/>
      <c r="E44" s="11"/>
      <c r="G44" s="11"/>
    </row>
    <row r="45" spans="1:7" ht="15">
      <c r="A45" s="11"/>
      <c r="C45" s="11"/>
      <c r="E45" s="11"/>
      <c r="G45" s="11"/>
    </row>
    <row r="46" spans="1:7" ht="15">
      <c r="A46" s="11"/>
      <c r="C46" s="11"/>
      <c r="E46" s="11"/>
      <c r="G46" s="11"/>
    </row>
    <row r="47" spans="1:3" ht="15">
      <c r="A47" s="23"/>
      <c r="B47" s="23"/>
      <c r="C47" s="23"/>
    </row>
    <row r="48" spans="1:3" ht="15">
      <c r="A48" s="23"/>
      <c r="B48" s="23"/>
      <c r="C48" s="23"/>
    </row>
    <row r="49" spans="1:3" ht="15">
      <c r="A49" s="23"/>
      <c r="B49" s="23"/>
      <c r="C49" s="23"/>
    </row>
    <row r="50" spans="1:3" ht="15">
      <c r="A50" s="23"/>
      <c r="B50" s="23"/>
      <c r="C50" s="23"/>
    </row>
    <row r="51" spans="1:3" ht="15">
      <c r="A51" s="23"/>
      <c r="B51" s="23"/>
      <c r="C51" s="23"/>
    </row>
    <row r="52" spans="1:3" ht="15">
      <c r="A52" s="23"/>
      <c r="B52" s="23"/>
      <c r="C52" s="23"/>
    </row>
    <row r="53" spans="1:3" ht="15">
      <c r="A53" s="23"/>
      <c r="B53" s="23"/>
      <c r="C53" s="23"/>
    </row>
    <row r="54" spans="1:3" ht="15">
      <c r="A54" s="23"/>
      <c r="B54" s="23"/>
      <c r="C54" s="23"/>
    </row>
    <row r="55" spans="1:3" ht="15">
      <c r="A55" s="23"/>
      <c r="B55" s="23"/>
      <c r="C55" s="23"/>
    </row>
    <row r="56" spans="1:3" ht="15">
      <c r="A56" s="23"/>
      <c r="B56" s="23"/>
      <c r="C56" s="23"/>
    </row>
    <row r="57" spans="1:3" ht="15">
      <c r="A57" s="23"/>
      <c r="B57" s="23"/>
      <c r="C57" s="23"/>
    </row>
    <row r="58" spans="1:3" ht="15">
      <c r="A58" s="23"/>
      <c r="B58" s="23"/>
      <c r="C58" s="23"/>
    </row>
    <row r="59" spans="1:3" ht="15">
      <c r="A59" s="23"/>
      <c r="B59" s="23"/>
      <c r="C59" s="23"/>
    </row>
    <row r="60" spans="1:3" ht="15">
      <c r="A60" s="23"/>
      <c r="B60" s="23"/>
      <c r="C60" s="23"/>
    </row>
    <row r="61" spans="1:3" ht="15">
      <c r="A61" s="23"/>
      <c r="B61" s="23"/>
      <c r="C61" s="23"/>
    </row>
    <row r="62" spans="1:3" ht="15">
      <c r="A62" s="23"/>
      <c r="B62" s="23"/>
      <c r="C62" s="23"/>
    </row>
    <row r="63" spans="1:3" ht="15">
      <c r="A63" s="23"/>
      <c r="B63" s="23"/>
      <c r="C63" s="23"/>
    </row>
    <row r="64" spans="1:3" ht="15">
      <c r="A64" s="23"/>
      <c r="B64" s="23"/>
      <c r="C64" s="23"/>
    </row>
    <row r="65" spans="1:3" ht="15">
      <c r="A65" s="23"/>
      <c r="B65" s="23"/>
      <c r="C65" s="23"/>
    </row>
    <row r="66" spans="1:3" ht="15">
      <c r="A66" s="23"/>
      <c r="B66" s="23"/>
      <c r="C66" s="23"/>
    </row>
    <row r="67" spans="1:3" ht="15">
      <c r="A67" s="23"/>
      <c r="B67" s="23"/>
      <c r="C67" s="23"/>
    </row>
    <row r="68" spans="1:3" ht="15">
      <c r="A68" s="23"/>
      <c r="B68" s="23"/>
      <c r="C68" s="23"/>
    </row>
    <row r="69" spans="1:3" ht="15">
      <c r="A69" s="23"/>
      <c r="B69" s="23"/>
      <c r="C69" s="23"/>
    </row>
    <row r="70" spans="1:3" ht="15">
      <c r="A70" s="23"/>
      <c r="B70" s="23"/>
      <c r="C70" s="23"/>
    </row>
    <row r="71" spans="1:3" ht="15">
      <c r="A71" s="23"/>
      <c r="B71" s="23"/>
      <c r="C71" s="23"/>
    </row>
    <row r="72" spans="1:3" ht="15">
      <c r="A72" s="23"/>
      <c r="B72" s="23"/>
      <c r="C72" s="23"/>
    </row>
    <row r="73" spans="1:3" ht="15">
      <c r="A73" s="23"/>
      <c r="B73" s="23"/>
      <c r="C73" s="23"/>
    </row>
    <row r="74" spans="1:3" ht="15">
      <c r="A74" s="23"/>
      <c r="B74" s="23"/>
      <c r="C74" s="23"/>
    </row>
    <row r="75" spans="1:3" ht="15">
      <c r="A75" s="23"/>
      <c r="B75" s="23"/>
      <c r="C75" s="23"/>
    </row>
    <row r="76" spans="1:3" ht="15">
      <c r="A76" s="23"/>
      <c r="B76" s="23"/>
      <c r="C76" s="23"/>
    </row>
    <row r="77" spans="1:3" ht="15">
      <c r="A77" s="23"/>
      <c r="B77" s="23"/>
      <c r="C77" s="23"/>
    </row>
    <row r="78" spans="1:3" ht="15">
      <c r="A78" s="23"/>
      <c r="B78" s="23"/>
      <c r="C78" s="23"/>
    </row>
    <row r="79" spans="1:3" ht="15">
      <c r="A79" s="23"/>
      <c r="B79" s="23"/>
      <c r="C79" s="23"/>
    </row>
    <row r="80" spans="1:3" ht="15">
      <c r="A80" s="23"/>
      <c r="B80" s="23"/>
      <c r="C80" s="23"/>
    </row>
    <row r="81" spans="1:3" ht="15">
      <c r="A81" s="23"/>
      <c r="B81" s="23"/>
      <c r="C81" s="23"/>
    </row>
    <row r="82" spans="1:3" ht="15">
      <c r="A82" s="23"/>
      <c r="B82" s="23"/>
      <c r="C82" s="23"/>
    </row>
    <row r="83" spans="1:3" ht="15">
      <c r="A83" s="23"/>
      <c r="B83" s="23"/>
      <c r="C83" s="23"/>
    </row>
    <row r="84" spans="1:3" ht="15">
      <c r="A84" s="23"/>
      <c r="B84" s="23"/>
      <c r="C84" s="23"/>
    </row>
    <row r="85" spans="1:3" ht="15">
      <c r="A85" s="23"/>
      <c r="B85" s="23"/>
      <c r="C85" s="23"/>
    </row>
    <row r="86" spans="1:3" ht="15">
      <c r="A86" s="23"/>
      <c r="B86" s="23"/>
      <c r="C86" s="23"/>
    </row>
    <row r="87" spans="1:3" ht="15">
      <c r="A87" s="23"/>
      <c r="B87" s="23"/>
      <c r="C87" s="23"/>
    </row>
    <row r="88" spans="1:3" ht="15">
      <c r="A88" s="23"/>
      <c r="B88" s="23"/>
      <c r="C88" s="23"/>
    </row>
    <row r="89" spans="1:3" ht="15">
      <c r="A89" s="23"/>
      <c r="B89" s="23"/>
      <c r="C89" s="23"/>
    </row>
    <row r="90" spans="1:3" ht="15">
      <c r="A90" s="23"/>
      <c r="B90" s="23"/>
      <c r="C90" s="23"/>
    </row>
    <row r="91" spans="1:3" ht="15">
      <c r="A91" s="23"/>
      <c r="B91" s="23"/>
      <c r="C91" s="23"/>
    </row>
    <row r="92" spans="1:3" ht="15">
      <c r="A92" s="23"/>
      <c r="B92" s="23"/>
      <c r="C92" s="23"/>
    </row>
  </sheetData>
  <sheetProtection password="C767" sheet="1" objects="1" scenarios="1"/>
  <mergeCells count="22">
    <mergeCell ref="A18:C18"/>
    <mergeCell ref="E18:G18"/>
    <mergeCell ref="A8:C8"/>
    <mergeCell ref="E8:G8"/>
    <mergeCell ref="E9:G9"/>
    <mergeCell ref="I1:I2"/>
    <mergeCell ref="A14:C14"/>
    <mergeCell ref="E14:G14"/>
    <mergeCell ref="A15:C15"/>
    <mergeCell ref="E15:G15"/>
    <mergeCell ref="A12:C12"/>
    <mergeCell ref="E12:G12"/>
    <mergeCell ref="E5:G5"/>
    <mergeCell ref="A6:C6"/>
    <mergeCell ref="E6:G6"/>
    <mergeCell ref="A17:C17"/>
    <mergeCell ref="E17:G17"/>
    <mergeCell ref="A9:C9"/>
    <mergeCell ref="A1:G1"/>
    <mergeCell ref="A5:C5"/>
    <mergeCell ref="A11:C11"/>
    <mergeCell ref="E11:G11"/>
  </mergeCells>
  <hyperlinks>
    <hyperlink ref="I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portrait" r:id="rId1"/>
  <headerFooter>
    <oddHeader>&amp;C&amp;F</oddHeader>
    <oddFooter>&amp;L&amp;D&amp;R&amp;P/&amp;N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D1" sqref="AD1:AD3"/>
    </sheetView>
  </sheetViews>
  <sheetFormatPr defaultColWidth="11.421875" defaultRowHeight="15"/>
  <cols>
    <col min="1" max="1" width="7.00390625" style="24" bestFit="1" customWidth="1"/>
    <col min="2" max="2" width="15.8515625" style="24" customWidth="1"/>
    <col min="3" max="3" width="21.421875" style="24" customWidth="1"/>
    <col min="4" max="4" width="10.57421875" style="24" customWidth="1"/>
    <col min="5" max="5" width="11.421875" style="24" hidden="1" customWidth="1"/>
    <col min="6" max="27" width="2.7109375" style="24" customWidth="1"/>
    <col min="28" max="28" width="5.71093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35</v>
      </c>
      <c r="B1" s="103"/>
      <c r="C1" s="106" t="s">
        <v>19</v>
      </c>
      <c r="D1" s="89">
        <f>ACCEUIL!E15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9" t="s">
        <v>4</v>
      </c>
      <c r="AD1" s="92" t="s">
        <v>34</v>
      </c>
      <c r="AG1" s="24">
        <f>SUMIF(D4:D43,"=PRÉSENT",AB4:AB43)</f>
        <v>0</v>
      </c>
    </row>
    <row r="2" spans="1:30" s="51" customFormat="1" ht="12.75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0"/>
      <c r="AD2" s="92"/>
    </row>
    <row r="3" spans="1:30" s="51" customFormat="1" ht="97.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65" t="s">
        <v>81</v>
      </c>
      <c r="G3" s="65" t="s">
        <v>82</v>
      </c>
      <c r="H3" s="65" t="s">
        <v>83</v>
      </c>
      <c r="I3" s="65" t="s">
        <v>84</v>
      </c>
      <c r="J3" s="65" t="s">
        <v>85</v>
      </c>
      <c r="K3" s="65" t="s">
        <v>86</v>
      </c>
      <c r="L3" s="65" t="s">
        <v>88</v>
      </c>
      <c r="M3" s="65" t="s">
        <v>89</v>
      </c>
      <c r="N3" s="65" t="s">
        <v>90</v>
      </c>
      <c r="O3" s="65" t="s">
        <v>91</v>
      </c>
      <c r="P3" s="65" t="s">
        <v>92</v>
      </c>
      <c r="Q3" s="65" t="s">
        <v>93</v>
      </c>
      <c r="R3" s="65" t="s">
        <v>94</v>
      </c>
      <c r="S3" s="65" t="s">
        <v>90</v>
      </c>
      <c r="T3" s="65" t="s">
        <v>97</v>
      </c>
      <c r="U3" s="65" t="s">
        <v>98</v>
      </c>
      <c r="V3" s="65" t="s">
        <v>99</v>
      </c>
      <c r="W3" s="65" t="s">
        <v>100</v>
      </c>
      <c r="X3" s="65" t="s">
        <v>96</v>
      </c>
      <c r="Y3" s="65" t="s">
        <v>102</v>
      </c>
      <c r="Z3" s="65" t="s">
        <v>103</v>
      </c>
      <c r="AA3" s="65" t="s">
        <v>104</v>
      </c>
      <c r="AB3" s="101"/>
      <c r="AD3" s="92"/>
    </row>
    <row r="4" spans="1:28" ht="15">
      <c r="A4" s="42">
        <f>'PON 1 - SEMAINE 1'!A4</f>
        <v>0</v>
      </c>
      <c r="B4" s="42">
        <f>'PON 1 - SEMAINE 1'!B4</f>
        <v>0</v>
      </c>
      <c r="C4" s="42">
        <f>'PON 1 -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2">
        <f>'PON 1 - SEMAINE 1'!A5</f>
        <v>0</v>
      </c>
      <c r="B5" s="42">
        <f>'PON 1 - SEMAINE 1'!B5</f>
        <v>0</v>
      </c>
      <c r="C5" s="42">
        <f>'PON 1 -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2">
        <f>'PON 1 - SEMAINE 1'!A6</f>
        <v>0</v>
      </c>
      <c r="B6" s="42">
        <f>'PON 1 - SEMAINE 1'!B6</f>
        <v>0</v>
      </c>
      <c r="C6" s="42">
        <f>'PON 1 -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2">
        <f>'PON 1 - SEMAINE 1'!A7</f>
        <v>0</v>
      </c>
      <c r="B7" s="42">
        <f>'PON 1 - SEMAINE 1'!B7</f>
        <v>0</v>
      </c>
      <c r="C7" s="42">
        <f>'PON 1 -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2">
        <f>'PON 1 - SEMAINE 1'!A8</f>
        <v>0</v>
      </c>
      <c r="B8" s="42">
        <f>'PON 1 - SEMAINE 1'!B8</f>
        <v>0</v>
      </c>
      <c r="C8" s="42">
        <f>'PON 1 -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2">
        <f>'PON 1 - SEMAINE 1'!A9</f>
        <v>0</v>
      </c>
      <c r="B9" s="42">
        <f>'PON 1 - SEMAINE 1'!B9</f>
        <v>0</v>
      </c>
      <c r="C9" s="42">
        <f>'PON 1 -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2">
        <f>'PON 1 - SEMAINE 1'!A10</f>
        <v>0</v>
      </c>
      <c r="B10" s="42">
        <f>'PON 1 - SEMAINE 1'!B10</f>
        <v>0</v>
      </c>
      <c r="C10" s="42">
        <f>'PON 1 -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2">
        <f>'PON 1 - SEMAINE 1'!A11</f>
        <v>0</v>
      </c>
      <c r="B11" s="42">
        <f>'PON 1 - SEMAINE 1'!B11</f>
        <v>0</v>
      </c>
      <c r="C11" s="42">
        <f>'PON 1 -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2">
        <f>'PON 1 - SEMAINE 1'!A12</f>
        <v>0</v>
      </c>
      <c r="B12" s="42">
        <f>'PON 1 - SEMAINE 1'!B12</f>
        <v>0</v>
      </c>
      <c r="C12" s="42">
        <f>'PON 1 -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2">
        <f>'PON 1 - SEMAINE 1'!A13</f>
        <v>0</v>
      </c>
      <c r="B13" s="42">
        <f>'PON 1 - SEMAINE 1'!B13</f>
        <v>0</v>
      </c>
      <c r="C13" s="42">
        <f>'PON 1 -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2">
        <f>'PON 1 - SEMAINE 1'!A14</f>
        <v>0</v>
      </c>
      <c r="B14" s="42">
        <f>'PON 1 - SEMAINE 1'!B14</f>
        <v>0</v>
      </c>
      <c r="C14" s="42">
        <f>'PON 1 -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2">
        <f>'PON 1 - SEMAINE 1'!A15</f>
        <v>0</v>
      </c>
      <c r="B15" s="42">
        <f>'PON 1 - SEMAINE 1'!B15</f>
        <v>0</v>
      </c>
      <c r="C15" s="42">
        <f>'PON 1 -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2">
        <f>'PON 1 - SEMAINE 1'!A16</f>
        <v>0</v>
      </c>
      <c r="B16" s="42">
        <f>'PON 1 - SEMAINE 1'!B16</f>
        <v>0</v>
      </c>
      <c r="C16" s="42">
        <f>'PON 1 -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2">
        <f>'PON 1 - SEMAINE 1'!A17</f>
        <v>0</v>
      </c>
      <c r="B17" s="42">
        <f>'PON 1 - SEMAINE 1'!B17</f>
        <v>0</v>
      </c>
      <c r="C17" s="42">
        <f>'PON 1 -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2">
        <f>'PON 1 - SEMAINE 1'!A18</f>
        <v>0</v>
      </c>
      <c r="B18" s="42">
        <f>'PON 1 - SEMAINE 1'!B18</f>
        <v>0</v>
      </c>
      <c r="C18" s="42">
        <f>'PON 1 -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2">
        <f>'PON 1 - SEMAINE 1'!A19</f>
        <v>0</v>
      </c>
      <c r="B19" s="42">
        <f>'PON 1 - SEMAINE 1'!B19</f>
        <v>0</v>
      </c>
      <c r="C19" s="42">
        <f>'PON 1 -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2">
        <f>'PON 1 - SEMAINE 1'!A20</f>
        <v>0</v>
      </c>
      <c r="B20" s="42">
        <f>'PON 1 - SEMAINE 1'!B20</f>
        <v>0</v>
      </c>
      <c r="C20" s="42">
        <f>'PON 1 -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2">
        <f>'PON 1 - SEMAINE 1'!A21</f>
        <v>0</v>
      </c>
      <c r="B21" s="42">
        <f>'PON 1 - SEMAINE 1'!B21</f>
        <v>0</v>
      </c>
      <c r="C21" s="42">
        <f>'PON 1 -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2">
        <f>'PON 1 - SEMAINE 1'!A22</f>
        <v>0</v>
      </c>
      <c r="B22" s="42">
        <f>'PON 1 - SEMAINE 1'!B22</f>
        <v>0</v>
      </c>
      <c r="C22" s="42">
        <f>'PON 1 -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2">
        <f>'PON 1 - SEMAINE 1'!A23</f>
        <v>0</v>
      </c>
      <c r="B23" s="42">
        <f>'PON 1 - SEMAINE 1'!B23</f>
        <v>0</v>
      </c>
      <c r="C23" s="42">
        <f>'PON 1 -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2">
        <f>'PON 1 - SEMAINE 1'!A24</f>
        <v>0</v>
      </c>
      <c r="B24" s="42">
        <f>'PON 1 - SEMAINE 1'!B24</f>
        <v>0</v>
      </c>
      <c r="C24" s="42">
        <f>'PON 1 -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2">
        <f>'PON 1 - SEMAINE 1'!A25</f>
        <v>0</v>
      </c>
      <c r="B25" s="42">
        <f>'PON 1 - SEMAINE 1'!B25</f>
        <v>0</v>
      </c>
      <c r="C25" s="42">
        <f>'PON 1 -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2">
        <f>'PON 1 - SEMAINE 1'!A26</f>
        <v>0</v>
      </c>
      <c r="B26" s="42">
        <f>'PON 1 - SEMAINE 1'!B26</f>
        <v>0</v>
      </c>
      <c r="C26" s="42">
        <f>'PON 1 -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2">
        <f>'PON 1 - SEMAINE 1'!A27</f>
        <v>0</v>
      </c>
      <c r="B27" s="42">
        <f>'PON 1 - SEMAINE 1'!B27</f>
        <v>0</v>
      </c>
      <c r="C27" s="42">
        <f>'PON 1 -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2">
        <f>'PON 1 - SEMAINE 1'!A28</f>
        <v>0</v>
      </c>
      <c r="B28" s="42">
        <f>'PON 1 - SEMAINE 1'!B28</f>
        <v>0</v>
      </c>
      <c r="C28" s="42">
        <f>'PON 1 -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2">
        <f>'PON 1 - SEMAINE 1'!A29</f>
        <v>0</v>
      </c>
      <c r="B29" s="42">
        <f>'PON 1 - SEMAINE 1'!B29</f>
        <v>0</v>
      </c>
      <c r="C29" s="42">
        <f>'PON 1 -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2">
        <f>'PON 1 - SEMAINE 1'!A30</f>
        <v>0</v>
      </c>
      <c r="B30" s="42">
        <f>'PON 1 - SEMAINE 1'!B30</f>
        <v>0</v>
      </c>
      <c r="C30" s="42">
        <f>'PON 1 -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2">
        <f>'PON 1 - SEMAINE 1'!A31</f>
        <v>0</v>
      </c>
      <c r="B31" s="42">
        <f>'PON 1 - SEMAINE 1'!B31</f>
        <v>0</v>
      </c>
      <c r="C31" s="42">
        <f>'PON 1 -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2">
        <f>'PON 1 - SEMAINE 1'!A32</f>
        <v>0</v>
      </c>
      <c r="B32" s="42">
        <f>'PON 1 - SEMAINE 1'!B32</f>
        <v>0</v>
      </c>
      <c r="C32" s="42">
        <f>'PON 1 -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2">
        <f>'PON 1 - SEMAINE 1'!A33</f>
        <v>0</v>
      </c>
      <c r="B33" s="42">
        <f>'PON 1 - SEMAINE 1'!B33</f>
        <v>0</v>
      </c>
      <c r="C33" s="42">
        <f>'PON 1 -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2">
        <f>'PON 1 - SEMAINE 1'!A34</f>
        <v>0</v>
      </c>
      <c r="B34" s="42">
        <f>'PON 1 - SEMAINE 1'!B34</f>
        <v>0</v>
      </c>
      <c r="C34" s="42">
        <f>'PON 1 -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2">
        <f>'PON 1 - SEMAINE 1'!A35</f>
        <v>0</v>
      </c>
      <c r="B35" s="42">
        <f>'PON 1 - SEMAINE 1'!B35</f>
        <v>0</v>
      </c>
      <c r="C35" s="42">
        <f>'PON 1 -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2">
        <f>'PON 1 - SEMAINE 1'!A36</f>
        <v>0</v>
      </c>
      <c r="B36" s="42">
        <f>'PON 1 - SEMAINE 1'!B36</f>
        <v>0</v>
      </c>
      <c r="C36" s="42">
        <f>'PON 1 -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2">
        <f>'PON 1 - SEMAINE 1'!A37</f>
        <v>0</v>
      </c>
      <c r="B37" s="42">
        <f>'PON 1 - SEMAINE 1'!B37</f>
        <v>0</v>
      </c>
      <c r="C37" s="42">
        <f>'PON 1 -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2">
        <f>'PON 1 - SEMAINE 1'!A38</f>
        <v>0</v>
      </c>
      <c r="B38" s="42">
        <f>'PON 1 - SEMAINE 1'!B38</f>
        <v>0</v>
      </c>
      <c r="C38" s="42">
        <f>'PON 1 -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2">
        <f>'PON 1 - SEMAINE 1'!A39</f>
        <v>0</v>
      </c>
      <c r="B39" s="42">
        <f>'PON 1 - SEMAINE 1'!B39</f>
        <v>0</v>
      </c>
      <c r="C39" s="42">
        <f>'PON 1 -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2">
        <f>'PON 1 - SEMAINE 1'!A40</f>
        <v>0</v>
      </c>
      <c r="B40" s="42">
        <f>'PON 1 - SEMAINE 1'!B40</f>
        <v>0</v>
      </c>
      <c r="C40" s="42">
        <f>'PON 1 -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2">
        <f>'PON 1 - SEMAINE 1'!A41</f>
        <v>0</v>
      </c>
      <c r="B41" s="42">
        <f>'PON 1 - SEMAINE 1'!B41</f>
        <v>0</v>
      </c>
      <c r="C41" s="42">
        <f>'PON 1 -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2">
        <f>'PON 1 - SEMAINE 1'!A42</f>
        <v>0</v>
      </c>
      <c r="B42" s="42">
        <f>'PON 1 - SEMAINE 1'!B42</f>
        <v>0</v>
      </c>
      <c r="C42" s="42">
        <f>'PON 1 -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2">
        <f>'PON 1 - SEMAINE 1'!A43</f>
        <v>0</v>
      </c>
      <c r="B43" s="42">
        <f>'PON 1 - SEMAINE 1'!B43</f>
        <v>0</v>
      </c>
      <c r="C43" s="42">
        <f>'PON 1 -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E1" sqref="E1:E16384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5.71093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36</v>
      </c>
      <c r="B1" s="103"/>
      <c r="C1" s="106" t="s">
        <v>19</v>
      </c>
      <c r="D1" s="89">
        <f>ACCEUIL!E15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9" t="s">
        <v>4</v>
      </c>
      <c r="AD1" s="92" t="s">
        <v>34</v>
      </c>
      <c r="AG1" s="24">
        <f>SUMIF(D4:D43,"=PRÉSENT",AB4:AB43)</f>
        <v>0</v>
      </c>
    </row>
    <row r="2" spans="1:30" s="51" customFormat="1" ht="12.75" customHeight="1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0"/>
      <c r="AD2" s="92"/>
    </row>
    <row r="3" spans="1:30" s="51" customFormat="1" ht="93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01"/>
      <c r="AD3" s="92"/>
    </row>
    <row r="4" spans="1:28" ht="15">
      <c r="A4" s="41">
        <f>'PON 2 - SEMAINE 1'!A4</f>
        <v>0</v>
      </c>
      <c r="B4" s="42">
        <f>'PON 2 - SEMAINE 1'!B4</f>
        <v>0</v>
      </c>
      <c r="C4" s="42">
        <f>'PON 2 -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2 - SEMAINE 1'!A5</f>
        <v>0</v>
      </c>
      <c r="B5" s="42">
        <f>'PON 2 - SEMAINE 1'!B5</f>
        <v>0</v>
      </c>
      <c r="C5" s="42">
        <f>'PON 2 -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2 - SEMAINE 1'!A6</f>
        <v>0</v>
      </c>
      <c r="B6" s="42">
        <f>'PON 2 - SEMAINE 1'!B6</f>
        <v>0</v>
      </c>
      <c r="C6" s="42">
        <f>'PON 2 -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2 - SEMAINE 1'!A7</f>
        <v>0</v>
      </c>
      <c r="B7" s="42">
        <f>'PON 2 - SEMAINE 1'!B7</f>
        <v>0</v>
      </c>
      <c r="C7" s="42">
        <f>'PON 2 -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2 - SEMAINE 1'!A8</f>
        <v>0</v>
      </c>
      <c r="B8" s="42">
        <f>'PON 2 - SEMAINE 1'!B8</f>
        <v>0</v>
      </c>
      <c r="C8" s="42">
        <f>'PON 2 -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2 - SEMAINE 1'!A9</f>
        <v>0</v>
      </c>
      <c r="B9" s="42">
        <f>'PON 2 - SEMAINE 1'!B9</f>
        <v>0</v>
      </c>
      <c r="C9" s="42">
        <f>'PON 2 -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2 - SEMAINE 1'!A10</f>
        <v>0</v>
      </c>
      <c r="B10" s="42">
        <f>'PON 2 - SEMAINE 1'!B10</f>
        <v>0</v>
      </c>
      <c r="C10" s="42">
        <f>'PON 2 -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2 - SEMAINE 1'!A11</f>
        <v>0</v>
      </c>
      <c r="B11" s="42">
        <f>'PON 2 - SEMAINE 1'!B11</f>
        <v>0</v>
      </c>
      <c r="C11" s="42">
        <f>'PON 2 -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2 - SEMAINE 1'!A12</f>
        <v>0</v>
      </c>
      <c r="B12" s="42">
        <f>'PON 2 - SEMAINE 1'!B12</f>
        <v>0</v>
      </c>
      <c r="C12" s="42">
        <f>'PON 2 -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2 - SEMAINE 1'!A13</f>
        <v>0</v>
      </c>
      <c r="B13" s="42">
        <f>'PON 2 - SEMAINE 1'!B13</f>
        <v>0</v>
      </c>
      <c r="C13" s="42">
        <f>'PON 2 -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2 - SEMAINE 1'!A14</f>
        <v>0</v>
      </c>
      <c r="B14" s="42">
        <f>'PON 2 - SEMAINE 1'!B14</f>
        <v>0</v>
      </c>
      <c r="C14" s="42">
        <f>'PON 2 -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2 - SEMAINE 1'!A15</f>
        <v>0</v>
      </c>
      <c r="B15" s="42">
        <f>'PON 2 - SEMAINE 1'!B15</f>
        <v>0</v>
      </c>
      <c r="C15" s="42">
        <f>'PON 2 -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2 - SEMAINE 1'!A16</f>
        <v>0</v>
      </c>
      <c r="B16" s="42">
        <f>'PON 2 - SEMAINE 1'!B16</f>
        <v>0</v>
      </c>
      <c r="C16" s="42">
        <f>'PON 2 -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2 - SEMAINE 1'!A17</f>
        <v>0</v>
      </c>
      <c r="B17" s="42">
        <f>'PON 2 - SEMAINE 1'!B17</f>
        <v>0</v>
      </c>
      <c r="C17" s="42">
        <f>'PON 2 -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2 - SEMAINE 1'!A18</f>
        <v>0</v>
      </c>
      <c r="B18" s="42">
        <f>'PON 2 - SEMAINE 1'!B18</f>
        <v>0</v>
      </c>
      <c r="C18" s="42">
        <f>'PON 2 -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2 - SEMAINE 1'!A19</f>
        <v>0</v>
      </c>
      <c r="B19" s="42">
        <f>'PON 2 - SEMAINE 1'!B19</f>
        <v>0</v>
      </c>
      <c r="C19" s="42">
        <f>'PON 2 -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2 - SEMAINE 1'!A20</f>
        <v>0</v>
      </c>
      <c r="B20" s="42">
        <f>'PON 2 - SEMAINE 1'!B20</f>
        <v>0</v>
      </c>
      <c r="C20" s="42">
        <f>'PON 2 -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2 - SEMAINE 1'!A21</f>
        <v>0</v>
      </c>
      <c r="B21" s="42">
        <f>'PON 2 - SEMAINE 1'!B21</f>
        <v>0</v>
      </c>
      <c r="C21" s="42">
        <f>'PON 2 -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2 - SEMAINE 1'!A22</f>
        <v>0</v>
      </c>
      <c r="B22" s="42">
        <f>'PON 2 - SEMAINE 1'!B22</f>
        <v>0</v>
      </c>
      <c r="C22" s="42">
        <f>'PON 2 -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2 - SEMAINE 1'!A23</f>
        <v>0</v>
      </c>
      <c r="B23" s="42">
        <f>'PON 2 - SEMAINE 1'!B23</f>
        <v>0</v>
      </c>
      <c r="C23" s="42">
        <f>'PON 2 -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2 - SEMAINE 1'!A24</f>
        <v>0</v>
      </c>
      <c r="B24" s="42">
        <f>'PON 2 - SEMAINE 1'!B24</f>
        <v>0</v>
      </c>
      <c r="C24" s="42">
        <f>'PON 2 -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2 - SEMAINE 1'!A25</f>
        <v>0</v>
      </c>
      <c r="B25" s="42">
        <f>'PON 2 - SEMAINE 1'!B25</f>
        <v>0</v>
      </c>
      <c r="C25" s="42">
        <f>'PON 2 -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2 - SEMAINE 1'!A26</f>
        <v>0</v>
      </c>
      <c r="B26" s="42">
        <f>'PON 2 - SEMAINE 1'!B26</f>
        <v>0</v>
      </c>
      <c r="C26" s="42">
        <f>'PON 2 -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2 - SEMAINE 1'!A27</f>
        <v>0</v>
      </c>
      <c r="B27" s="42">
        <f>'PON 2 - SEMAINE 1'!B27</f>
        <v>0</v>
      </c>
      <c r="C27" s="42">
        <f>'PON 2 -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2 - SEMAINE 1'!A28</f>
        <v>0</v>
      </c>
      <c r="B28" s="42">
        <f>'PON 2 - SEMAINE 1'!B28</f>
        <v>0</v>
      </c>
      <c r="C28" s="42">
        <f>'PON 2 -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2 - SEMAINE 1'!A29</f>
        <v>0</v>
      </c>
      <c r="B29" s="42">
        <f>'PON 2 - SEMAINE 1'!B29</f>
        <v>0</v>
      </c>
      <c r="C29" s="42">
        <f>'PON 2 -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2 - SEMAINE 1'!A30</f>
        <v>0</v>
      </c>
      <c r="B30" s="42">
        <f>'PON 2 - SEMAINE 1'!B30</f>
        <v>0</v>
      </c>
      <c r="C30" s="42">
        <f>'PON 2 -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2 - SEMAINE 1'!A31</f>
        <v>0</v>
      </c>
      <c r="B31" s="42">
        <f>'PON 2 - SEMAINE 1'!B31</f>
        <v>0</v>
      </c>
      <c r="C31" s="42">
        <f>'PON 2 -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2 - SEMAINE 1'!A32</f>
        <v>0</v>
      </c>
      <c r="B32" s="42">
        <f>'PON 2 - SEMAINE 1'!B32</f>
        <v>0</v>
      </c>
      <c r="C32" s="42">
        <f>'PON 2 -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2 - SEMAINE 1'!A33</f>
        <v>0</v>
      </c>
      <c r="B33" s="42">
        <f>'PON 2 - SEMAINE 1'!B33</f>
        <v>0</v>
      </c>
      <c r="C33" s="42">
        <f>'PON 2 -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2 - SEMAINE 1'!A34</f>
        <v>0</v>
      </c>
      <c r="B34" s="42">
        <f>'PON 2 - SEMAINE 1'!B34</f>
        <v>0</v>
      </c>
      <c r="C34" s="42">
        <f>'PON 2 -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2 - SEMAINE 1'!A35</f>
        <v>0</v>
      </c>
      <c r="B35" s="42">
        <f>'PON 2 - SEMAINE 1'!B35</f>
        <v>0</v>
      </c>
      <c r="C35" s="42">
        <f>'PON 2 -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2 - SEMAINE 1'!A36</f>
        <v>0</v>
      </c>
      <c r="B36" s="42">
        <f>'PON 2 - SEMAINE 1'!B36</f>
        <v>0</v>
      </c>
      <c r="C36" s="42">
        <f>'PON 2 -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2 - SEMAINE 1'!A37</f>
        <v>0</v>
      </c>
      <c r="B37" s="42">
        <f>'PON 2 - SEMAINE 1'!B37</f>
        <v>0</v>
      </c>
      <c r="C37" s="42">
        <f>'PON 2 -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2 - SEMAINE 1'!A38</f>
        <v>0</v>
      </c>
      <c r="B38" s="42">
        <f>'PON 2 - SEMAINE 1'!B38</f>
        <v>0</v>
      </c>
      <c r="C38" s="42">
        <f>'PON 2 -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2 - SEMAINE 1'!A39</f>
        <v>0</v>
      </c>
      <c r="B39" s="42">
        <f>'PON 2 - SEMAINE 1'!B39</f>
        <v>0</v>
      </c>
      <c r="C39" s="42">
        <f>'PON 2 -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2 - SEMAINE 1'!A40</f>
        <v>0</v>
      </c>
      <c r="B40" s="42">
        <f>'PON 2 - SEMAINE 1'!B40</f>
        <v>0</v>
      </c>
      <c r="C40" s="42">
        <f>'PON 2 -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2 - SEMAINE 1'!A41</f>
        <v>0</v>
      </c>
      <c r="B41" s="42">
        <f>'PON 2 - SEMAINE 1'!B41</f>
        <v>0</v>
      </c>
      <c r="C41" s="42">
        <f>'PON 2 -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2 - SEMAINE 1'!A42</f>
        <v>0</v>
      </c>
      <c r="B42" s="42">
        <f>'PON 2 - SEMAINE 1'!B42</f>
        <v>0</v>
      </c>
      <c r="C42" s="42">
        <f>'PON 2 -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2 - SEMAINE 1'!A43</f>
        <v>0</v>
      </c>
      <c r="B43" s="42">
        <f>'PON 2 - SEMAINE 1'!B43</f>
        <v>0</v>
      </c>
      <c r="C43" s="42">
        <f>'PON 2 -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D12" sqref="AD12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6.574218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37</v>
      </c>
      <c r="B1" s="103"/>
      <c r="C1" s="106" t="s">
        <v>19</v>
      </c>
      <c r="D1" s="89">
        <f>ACCEUIL!E15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20" t="s">
        <v>4</v>
      </c>
      <c r="AD1" s="92" t="s">
        <v>34</v>
      </c>
      <c r="AG1" s="24">
        <f>SUMIF(D4:D43,"=PRÉSENT",AB4:AB43)</f>
        <v>0</v>
      </c>
    </row>
    <row r="2" spans="1:30" ht="15">
      <c r="A2" s="104"/>
      <c r="B2" s="105"/>
      <c r="C2" s="107"/>
      <c r="D2" s="90"/>
      <c r="E2" s="62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21"/>
      <c r="AD2" s="92"/>
    </row>
    <row r="3" spans="1:30" ht="95.25" customHeight="1">
      <c r="A3" s="25" t="s">
        <v>0</v>
      </c>
      <c r="B3" s="25" t="s">
        <v>1</v>
      </c>
      <c r="C3" s="25" t="s">
        <v>2</v>
      </c>
      <c r="D3" s="25" t="s">
        <v>3</v>
      </c>
      <c r="E3" s="63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22"/>
      <c r="AD3" s="92"/>
    </row>
    <row r="4" spans="1:28" ht="15">
      <c r="A4" s="41">
        <f>'PON 3 - SEMAINE 1'!A4</f>
        <v>0</v>
      </c>
      <c r="B4" s="42">
        <f>'PON 3 - SEMAINE 1'!B4</f>
        <v>0</v>
      </c>
      <c r="C4" s="42">
        <f>'PON 3 -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3 - SEMAINE 1'!A5</f>
        <v>0</v>
      </c>
      <c r="B5" s="42">
        <f>'PON 3 - SEMAINE 1'!B5</f>
        <v>0</v>
      </c>
      <c r="C5" s="42">
        <f>'PON 3 -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3 - SEMAINE 1'!A6</f>
        <v>0</v>
      </c>
      <c r="B6" s="42">
        <f>'PON 3 - SEMAINE 1'!B6</f>
        <v>0</v>
      </c>
      <c r="C6" s="42">
        <f>'PON 3 -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3 - SEMAINE 1'!A7</f>
        <v>0</v>
      </c>
      <c r="B7" s="42">
        <f>'PON 3 - SEMAINE 1'!B7</f>
        <v>0</v>
      </c>
      <c r="C7" s="42">
        <f>'PON 3 -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3 - SEMAINE 1'!A8</f>
        <v>0</v>
      </c>
      <c r="B8" s="42">
        <f>'PON 3 - SEMAINE 1'!B8</f>
        <v>0</v>
      </c>
      <c r="C8" s="42">
        <f>'PON 3 -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3 - SEMAINE 1'!A9</f>
        <v>0</v>
      </c>
      <c r="B9" s="42">
        <f>'PON 3 - SEMAINE 1'!B9</f>
        <v>0</v>
      </c>
      <c r="C9" s="42">
        <f>'PON 3 -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3 - SEMAINE 1'!A10</f>
        <v>0</v>
      </c>
      <c r="B10" s="42">
        <f>'PON 3 - SEMAINE 1'!B10</f>
        <v>0</v>
      </c>
      <c r="C10" s="42">
        <f>'PON 3 -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3 - SEMAINE 1'!A11</f>
        <v>0</v>
      </c>
      <c r="B11" s="42">
        <f>'PON 3 - SEMAINE 1'!B11</f>
        <v>0</v>
      </c>
      <c r="C11" s="42">
        <f>'PON 3 -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3 - SEMAINE 1'!A12</f>
        <v>0</v>
      </c>
      <c r="B12" s="42">
        <f>'PON 3 - SEMAINE 1'!B12</f>
        <v>0</v>
      </c>
      <c r="C12" s="42">
        <f>'PON 3 -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3 - SEMAINE 1'!A13</f>
        <v>0</v>
      </c>
      <c r="B13" s="42">
        <f>'PON 3 - SEMAINE 1'!B13</f>
        <v>0</v>
      </c>
      <c r="C13" s="42">
        <f>'PON 3 -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3 - SEMAINE 1'!A14</f>
        <v>0</v>
      </c>
      <c r="B14" s="42">
        <f>'PON 3 - SEMAINE 1'!B14</f>
        <v>0</v>
      </c>
      <c r="C14" s="42">
        <f>'PON 3 -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3 - SEMAINE 1'!A15</f>
        <v>0</v>
      </c>
      <c r="B15" s="42">
        <f>'PON 3 - SEMAINE 1'!B15</f>
        <v>0</v>
      </c>
      <c r="C15" s="42">
        <f>'PON 3 -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3 - SEMAINE 1'!A16</f>
        <v>0</v>
      </c>
      <c r="B16" s="42">
        <f>'PON 3 - SEMAINE 1'!B16</f>
        <v>0</v>
      </c>
      <c r="C16" s="42">
        <f>'PON 3 -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3 - SEMAINE 1'!A17</f>
        <v>0</v>
      </c>
      <c r="B17" s="42">
        <f>'PON 3 - SEMAINE 1'!B17</f>
        <v>0</v>
      </c>
      <c r="C17" s="42">
        <f>'PON 3 -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3 - SEMAINE 1'!A18</f>
        <v>0</v>
      </c>
      <c r="B18" s="42">
        <f>'PON 3 - SEMAINE 1'!B18</f>
        <v>0</v>
      </c>
      <c r="C18" s="42">
        <f>'PON 3 -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3 - SEMAINE 1'!A19</f>
        <v>0</v>
      </c>
      <c r="B19" s="42">
        <f>'PON 3 - SEMAINE 1'!B19</f>
        <v>0</v>
      </c>
      <c r="C19" s="42">
        <f>'PON 3 -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3 - SEMAINE 1'!A20</f>
        <v>0</v>
      </c>
      <c r="B20" s="42">
        <f>'PON 3 - SEMAINE 1'!B20</f>
        <v>0</v>
      </c>
      <c r="C20" s="42">
        <f>'PON 3 -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3 - SEMAINE 1'!A21</f>
        <v>0</v>
      </c>
      <c r="B21" s="42">
        <f>'PON 3 - SEMAINE 1'!B21</f>
        <v>0</v>
      </c>
      <c r="C21" s="42">
        <f>'PON 3 -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3 - SEMAINE 1'!A22</f>
        <v>0</v>
      </c>
      <c r="B22" s="42">
        <f>'PON 3 - SEMAINE 1'!B22</f>
        <v>0</v>
      </c>
      <c r="C22" s="42">
        <f>'PON 3 -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3 - SEMAINE 1'!A23</f>
        <v>0</v>
      </c>
      <c r="B23" s="42">
        <f>'PON 3 - SEMAINE 1'!B23</f>
        <v>0</v>
      </c>
      <c r="C23" s="42">
        <f>'PON 3 -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3 - SEMAINE 1'!A24</f>
        <v>0</v>
      </c>
      <c r="B24" s="42">
        <f>'PON 3 - SEMAINE 1'!B24</f>
        <v>0</v>
      </c>
      <c r="C24" s="42">
        <f>'PON 3 -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3 - SEMAINE 1'!A25</f>
        <v>0</v>
      </c>
      <c r="B25" s="42">
        <f>'PON 3 - SEMAINE 1'!B25</f>
        <v>0</v>
      </c>
      <c r="C25" s="42">
        <f>'PON 3 -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3 - SEMAINE 1'!A26</f>
        <v>0</v>
      </c>
      <c r="B26" s="42">
        <f>'PON 3 - SEMAINE 1'!B26</f>
        <v>0</v>
      </c>
      <c r="C26" s="42">
        <f>'PON 3 -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3 - SEMAINE 1'!A27</f>
        <v>0</v>
      </c>
      <c r="B27" s="42">
        <f>'PON 3 - SEMAINE 1'!B27</f>
        <v>0</v>
      </c>
      <c r="C27" s="42">
        <f>'PON 3 -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3 - SEMAINE 1'!A28</f>
        <v>0</v>
      </c>
      <c r="B28" s="42">
        <f>'PON 3 - SEMAINE 1'!B28</f>
        <v>0</v>
      </c>
      <c r="C28" s="42">
        <f>'PON 3 -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3 - SEMAINE 1'!A29</f>
        <v>0</v>
      </c>
      <c r="B29" s="42">
        <f>'PON 3 - SEMAINE 1'!B29</f>
        <v>0</v>
      </c>
      <c r="C29" s="42">
        <f>'PON 3 -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3 - SEMAINE 1'!A30</f>
        <v>0</v>
      </c>
      <c r="B30" s="42">
        <f>'PON 3 - SEMAINE 1'!B30</f>
        <v>0</v>
      </c>
      <c r="C30" s="42">
        <f>'PON 3 -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3 - SEMAINE 1'!A31</f>
        <v>0</v>
      </c>
      <c r="B31" s="42">
        <f>'PON 3 - SEMAINE 1'!B31</f>
        <v>0</v>
      </c>
      <c r="C31" s="42">
        <f>'PON 3 -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3 - SEMAINE 1'!A32</f>
        <v>0</v>
      </c>
      <c r="B32" s="42">
        <f>'PON 3 - SEMAINE 1'!B32</f>
        <v>0</v>
      </c>
      <c r="C32" s="42">
        <f>'PON 3 -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3 - SEMAINE 1'!A33</f>
        <v>0</v>
      </c>
      <c r="B33" s="42">
        <f>'PON 3 - SEMAINE 1'!B33</f>
        <v>0</v>
      </c>
      <c r="C33" s="42">
        <f>'PON 3 -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3 - SEMAINE 1'!A34</f>
        <v>0</v>
      </c>
      <c r="B34" s="42">
        <f>'PON 3 - SEMAINE 1'!B34</f>
        <v>0</v>
      </c>
      <c r="C34" s="42">
        <f>'PON 3 -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3 - SEMAINE 1'!A35</f>
        <v>0</v>
      </c>
      <c r="B35" s="42">
        <f>'PON 3 - SEMAINE 1'!B35</f>
        <v>0</v>
      </c>
      <c r="C35" s="42">
        <f>'PON 3 -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3 - SEMAINE 1'!A36</f>
        <v>0</v>
      </c>
      <c r="B36" s="42">
        <f>'PON 3 - SEMAINE 1'!B36</f>
        <v>0</v>
      </c>
      <c r="C36" s="42">
        <f>'PON 3 -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3 - SEMAINE 1'!A37</f>
        <v>0</v>
      </c>
      <c r="B37" s="42">
        <f>'PON 3 - SEMAINE 1'!B37</f>
        <v>0</v>
      </c>
      <c r="C37" s="42">
        <f>'PON 3 -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3 - SEMAINE 1'!A38</f>
        <v>0</v>
      </c>
      <c r="B38" s="42">
        <f>'PON 3 - SEMAINE 1'!B38</f>
        <v>0</v>
      </c>
      <c r="C38" s="42">
        <f>'PON 3 -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3 - SEMAINE 1'!A39</f>
        <v>0</v>
      </c>
      <c r="B39" s="42">
        <f>'PON 3 - SEMAINE 1'!B39</f>
        <v>0</v>
      </c>
      <c r="C39" s="42">
        <f>'PON 3 -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3 - SEMAINE 1'!A40</f>
        <v>0</v>
      </c>
      <c r="B40" s="42">
        <f>'PON 3 - SEMAINE 1'!B40</f>
        <v>0</v>
      </c>
      <c r="C40" s="42">
        <f>'PON 3 -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3 - SEMAINE 1'!A41</f>
        <v>0</v>
      </c>
      <c r="B41" s="42">
        <f>'PON 3 - SEMAINE 1'!B41</f>
        <v>0</v>
      </c>
      <c r="C41" s="42">
        <f>'PON 3 -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3 - SEMAINE 1'!A42</f>
        <v>0</v>
      </c>
      <c r="B42" s="42">
        <f>'PON 3 - SEMAINE 1'!B42</f>
        <v>0</v>
      </c>
      <c r="C42" s="42">
        <f>'PON 3 -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3 - SEMAINE 1'!A43</f>
        <v>0</v>
      </c>
      <c r="B43" s="42">
        <f>'PON 3 - SEMAINE 1'!B43</f>
        <v>0</v>
      </c>
      <c r="C43" s="42">
        <f>'PON 3 -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7.00390625" style="1" bestFit="1" customWidth="1"/>
    <col min="2" max="2" width="18.28125" style="1" customWidth="1"/>
    <col min="3" max="3" width="19.57421875" style="1" customWidth="1"/>
    <col min="4" max="4" width="11.421875" style="1" customWidth="1"/>
    <col min="5" max="5" width="11.421875" style="1" hidden="1" customWidth="1"/>
    <col min="6" max="18" width="2.7109375" style="1" customWidth="1"/>
    <col min="19" max="19" width="3.00390625" style="1" customWidth="1"/>
    <col min="20" max="27" width="2.7109375" style="1" customWidth="1"/>
    <col min="28" max="28" width="5.7109375" style="1" bestFit="1" customWidth="1"/>
    <col min="29" max="16384" width="11.421875" style="1" customWidth="1"/>
  </cols>
  <sheetData>
    <row r="1" spans="1:30" ht="15">
      <c r="A1" s="131" t="s">
        <v>38</v>
      </c>
      <c r="B1" s="132"/>
      <c r="C1" s="135" t="s">
        <v>19</v>
      </c>
      <c r="D1" s="137">
        <f>ACCEUIL!E15</f>
        <v>0</v>
      </c>
      <c r="E1" s="36"/>
      <c r="F1" s="139" t="s">
        <v>8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28" t="s">
        <v>4</v>
      </c>
      <c r="AD1" s="123" t="s">
        <v>34</v>
      </c>
    </row>
    <row r="2" spans="1:30" s="34" customFormat="1" ht="12.75">
      <c r="A2" s="133"/>
      <c r="B2" s="134"/>
      <c r="C2" s="136"/>
      <c r="D2" s="138"/>
      <c r="E2" s="38"/>
      <c r="F2" s="124" t="s">
        <v>80</v>
      </c>
      <c r="G2" s="124"/>
      <c r="H2" s="125" t="s">
        <v>106</v>
      </c>
      <c r="I2" s="125"/>
      <c r="J2" s="125" t="s">
        <v>107</v>
      </c>
      <c r="K2" s="125"/>
      <c r="L2" s="124" t="s">
        <v>87</v>
      </c>
      <c r="M2" s="124"/>
      <c r="N2" s="124"/>
      <c r="O2" s="124"/>
      <c r="P2" s="124"/>
      <c r="Q2" s="124" t="s">
        <v>95</v>
      </c>
      <c r="R2" s="124"/>
      <c r="S2" s="124"/>
      <c r="T2" s="124" t="s">
        <v>101</v>
      </c>
      <c r="U2" s="124"/>
      <c r="V2" s="124"/>
      <c r="W2" s="124"/>
      <c r="X2" s="126" t="s">
        <v>105</v>
      </c>
      <c r="Y2" s="127"/>
      <c r="Z2" s="127"/>
      <c r="AA2" s="127"/>
      <c r="AB2" s="129"/>
      <c r="AD2" s="123"/>
    </row>
    <row r="3" spans="1:30" s="34" customFormat="1" ht="92.25" customHeight="1">
      <c r="A3" s="32" t="s">
        <v>0</v>
      </c>
      <c r="B3" s="32" t="s">
        <v>1</v>
      </c>
      <c r="C3" s="32" t="s">
        <v>2</v>
      </c>
      <c r="D3" s="32" t="s">
        <v>3</v>
      </c>
      <c r="E3" s="37"/>
      <c r="F3" s="33" t="s">
        <v>81</v>
      </c>
      <c r="G3" s="33" t="s">
        <v>82</v>
      </c>
      <c r="H3" s="33" t="s">
        <v>83</v>
      </c>
      <c r="I3" s="33" t="s">
        <v>84</v>
      </c>
      <c r="J3" s="33" t="s">
        <v>85</v>
      </c>
      <c r="K3" s="33" t="s">
        <v>86</v>
      </c>
      <c r="L3" s="33" t="s">
        <v>88</v>
      </c>
      <c r="M3" s="33" t="s">
        <v>89</v>
      </c>
      <c r="N3" s="33" t="s">
        <v>90</v>
      </c>
      <c r="O3" s="33" t="s">
        <v>91</v>
      </c>
      <c r="P3" s="33" t="s">
        <v>92</v>
      </c>
      <c r="Q3" s="33" t="s">
        <v>93</v>
      </c>
      <c r="R3" s="33" t="s">
        <v>94</v>
      </c>
      <c r="S3" s="33" t="s">
        <v>90</v>
      </c>
      <c r="T3" s="33" t="s">
        <v>97</v>
      </c>
      <c r="U3" s="33" t="s">
        <v>98</v>
      </c>
      <c r="V3" s="33" t="s">
        <v>99</v>
      </c>
      <c r="W3" s="33" t="s">
        <v>100</v>
      </c>
      <c r="X3" s="33" t="s">
        <v>96</v>
      </c>
      <c r="Y3" s="33" t="s">
        <v>102</v>
      </c>
      <c r="Z3" s="33" t="s">
        <v>103</v>
      </c>
      <c r="AA3" s="39" t="s">
        <v>104</v>
      </c>
      <c r="AB3" s="130"/>
      <c r="AD3" s="123"/>
    </row>
    <row r="4" spans="1:28" ht="15">
      <c r="A4" s="40">
        <f>'É-M ET SERVICE - SEMAINE 1'!A4</f>
        <v>0</v>
      </c>
      <c r="B4" s="35">
        <f>'É-M ET SERVICE - SEMAINE 1'!B4</f>
        <v>0</v>
      </c>
      <c r="C4" s="35">
        <f>'É-M ET SERVICE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35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0">
        <f>'É-M ET SERVICE - SEMAINE 1'!A5</f>
        <v>0</v>
      </c>
      <c r="B5" s="35">
        <f>'É-M ET SERVICE - SEMAINE 1'!B5</f>
        <v>0</v>
      </c>
      <c r="C5" s="35">
        <f>'É-M ET SERVICE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35">
        <f aca="true" t="shared" si="0" ref="AB5:AB1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0">
        <f>'É-M ET SERVICE - SEMAINE 1'!A6</f>
        <v>0</v>
      </c>
      <c r="B6" s="35">
        <f>'É-M ET SERVICE - SEMAINE 1'!B6</f>
        <v>0</v>
      </c>
      <c r="C6" s="35">
        <f>'É-M ET SERVICE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35">
        <f t="shared" si="0"/>
        <v>0</v>
      </c>
    </row>
    <row r="7" spans="1:28" ht="15">
      <c r="A7" s="40">
        <f>'É-M ET SERVICE - SEMAINE 1'!A7</f>
        <v>0</v>
      </c>
      <c r="B7" s="35">
        <f>'É-M ET SERVICE - SEMAINE 1'!B7</f>
        <v>0</v>
      </c>
      <c r="C7" s="35">
        <f>'É-M ET SERVICE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35">
        <f t="shared" si="0"/>
        <v>0</v>
      </c>
    </row>
    <row r="8" spans="1:28" ht="15">
      <c r="A8" s="40">
        <f>'É-M ET SERVICE - SEMAINE 1'!A8</f>
        <v>0</v>
      </c>
      <c r="B8" s="35">
        <f>'É-M ET SERVICE - SEMAINE 1'!B8</f>
        <v>0</v>
      </c>
      <c r="C8" s="35">
        <f>'É-M ET SERVICE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35">
        <f t="shared" si="0"/>
        <v>0</v>
      </c>
    </row>
    <row r="9" spans="1:28" ht="15">
      <c r="A9" s="40">
        <f>'É-M ET SERVICE - SEMAINE 1'!A9</f>
        <v>0</v>
      </c>
      <c r="B9" s="35">
        <f>'É-M ET SERVICE - SEMAINE 1'!B9</f>
        <v>0</v>
      </c>
      <c r="C9" s="35">
        <f>'É-M ET SERVICE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35">
        <f t="shared" si="0"/>
        <v>0</v>
      </c>
    </row>
    <row r="10" spans="1:28" ht="15">
      <c r="A10" s="40">
        <f>'É-M ET SERVICE - SEMAINE 1'!A10</f>
        <v>0</v>
      </c>
      <c r="B10" s="35">
        <f>'É-M ET SERVICE - SEMAINE 1'!B10</f>
        <v>0</v>
      </c>
      <c r="C10" s="35">
        <f>'É-M ET SERVICE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35">
        <f t="shared" si="0"/>
        <v>0</v>
      </c>
    </row>
    <row r="11" spans="1:28" ht="15">
      <c r="A11" s="40">
        <f>'É-M ET SERVICE - SEMAINE 1'!A11</f>
        <v>0</v>
      </c>
      <c r="B11" s="35">
        <f>'É-M ET SERVICE - SEMAINE 1'!B11</f>
        <v>0</v>
      </c>
      <c r="C11" s="35">
        <f>'É-M ET SERVICE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35">
        <f t="shared" si="0"/>
        <v>0</v>
      </c>
    </row>
    <row r="12" spans="1:28" ht="15">
      <c r="A12" s="40">
        <f>'É-M ET SERVICE - SEMAINE 1'!A12</f>
        <v>0</v>
      </c>
      <c r="B12" s="35">
        <f>'É-M ET SERVICE - SEMAINE 1'!B12</f>
        <v>0</v>
      </c>
      <c r="C12" s="35">
        <f>'É-M ET SERVICE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35">
        <f t="shared" si="0"/>
        <v>0</v>
      </c>
    </row>
    <row r="13" spans="1:28" ht="15">
      <c r="A13" s="40">
        <f>'É-M ET SERVICE - SEMAINE 1'!A13</f>
        <v>0</v>
      </c>
      <c r="B13" s="35">
        <f>'É-M ET SERVICE - SEMAINE 1'!B13</f>
        <v>0</v>
      </c>
      <c r="C13" s="35">
        <f>'É-M ET SERVICE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35">
        <f>(E13*20)+(F13*-1)+(G13*-1)+(H13*-1)+(I13*-1)+(J13*-1)+(K13*-1)+(L13*-1)+(M13*-1)+(N13*-1)+(O13*-1)+(P13*-1)+(Q13*-1)+(R13*-1)+(S13*-1)+(T13*-1)+(U13*-1)+(V13*-1)+(W13*-1)+(X13*-1)+(Y13*-1)+(Z13*-1)+(AA13*-1)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1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AC25" sqref="AC25"/>
    </sheetView>
  </sheetViews>
  <sheetFormatPr defaultColWidth="11.421875" defaultRowHeight="15"/>
  <cols>
    <col min="1" max="1" width="5.7109375" style="31" customWidth="1"/>
    <col min="2" max="2" width="15.7109375" style="31" customWidth="1"/>
    <col min="3" max="3" width="19.7109375" style="31" customWidth="1"/>
    <col min="4" max="4" width="10.140625" style="31" customWidth="1"/>
    <col min="5" max="5" width="11.421875" style="31" hidden="1" customWidth="1"/>
    <col min="6" max="8" width="2.7109375" style="31" customWidth="1"/>
    <col min="9" max="9" width="3.28125" style="31" bestFit="1" customWidth="1"/>
    <col min="10" max="10" width="2.7109375" style="31" customWidth="1"/>
    <col min="11" max="11" width="3.28125" style="31" bestFit="1" customWidth="1"/>
    <col min="12" max="18" width="2.7109375" style="31" customWidth="1"/>
    <col min="19" max="19" width="4.421875" style="31" customWidth="1"/>
    <col min="20" max="27" width="2.7109375" style="31" customWidth="1"/>
    <col min="28" max="31" width="11.421875" style="31" customWidth="1"/>
    <col min="32" max="32" width="11.421875" style="31" hidden="1" customWidth="1"/>
    <col min="33" max="16384" width="11.421875" style="31" customWidth="1"/>
  </cols>
  <sheetData>
    <row r="1" spans="1:32" ht="15">
      <c r="A1" s="71" t="s">
        <v>21</v>
      </c>
      <c r="B1" s="72"/>
      <c r="C1" s="72" t="s">
        <v>109</v>
      </c>
      <c r="D1" s="89"/>
      <c r="E1" s="49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C1" s="92" t="s">
        <v>34</v>
      </c>
      <c r="AF1" s="31" t="e">
        <f>SUMIF(D4:D43,"=PRÉSENT",#REF!)</f>
        <v>#REF!</v>
      </c>
    </row>
    <row r="2" spans="1:29" s="51" customFormat="1" ht="19.5" customHeight="1">
      <c r="A2" s="73" t="s">
        <v>108</v>
      </c>
      <c r="B2" s="74"/>
      <c r="C2" s="74"/>
      <c r="D2" s="90"/>
      <c r="E2" s="50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C2" s="92"/>
    </row>
    <row r="3" spans="1:29" s="51" customFormat="1" ht="105.75" customHeight="1">
      <c r="A3" s="52" t="s">
        <v>0</v>
      </c>
      <c r="B3" s="52" t="s">
        <v>1</v>
      </c>
      <c r="C3" s="52" t="s">
        <v>2</v>
      </c>
      <c r="D3" s="52" t="s">
        <v>3</v>
      </c>
      <c r="E3" s="53"/>
      <c r="F3" s="54" t="s">
        <v>81</v>
      </c>
      <c r="G3" s="54" t="s">
        <v>82</v>
      </c>
      <c r="H3" s="54" t="s">
        <v>83</v>
      </c>
      <c r="I3" s="54" t="s">
        <v>84</v>
      </c>
      <c r="J3" s="54" t="s">
        <v>85</v>
      </c>
      <c r="K3" s="54" t="s">
        <v>86</v>
      </c>
      <c r="L3" s="54" t="s">
        <v>88</v>
      </c>
      <c r="M3" s="54" t="s">
        <v>89</v>
      </c>
      <c r="N3" s="54" t="s">
        <v>90</v>
      </c>
      <c r="O3" s="54" t="s">
        <v>91</v>
      </c>
      <c r="P3" s="54" t="s">
        <v>92</v>
      </c>
      <c r="Q3" s="54" t="s">
        <v>93</v>
      </c>
      <c r="R3" s="54" t="s">
        <v>94</v>
      </c>
      <c r="S3" s="54" t="s">
        <v>90</v>
      </c>
      <c r="T3" s="54" t="s">
        <v>97</v>
      </c>
      <c r="U3" s="54" t="s">
        <v>98</v>
      </c>
      <c r="V3" s="54" t="s">
        <v>99</v>
      </c>
      <c r="W3" s="54" t="s">
        <v>100</v>
      </c>
      <c r="X3" s="54" t="s">
        <v>96</v>
      </c>
      <c r="Y3" s="54" t="s">
        <v>102</v>
      </c>
      <c r="Z3" s="54" t="s">
        <v>103</v>
      </c>
      <c r="AA3" s="54" t="s">
        <v>104</v>
      </c>
      <c r="AC3" s="92"/>
    </row>
    <row r="4" spans="1:27" ht="15">
      <c r="A4" s="76"/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5">
      <c r="A5" s="76"/>
      <c r="B5" s="76"/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15">
      <c r="A6" s="76"/>
      <c r="B6" s="76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5">
      <c r="A7" s="76"/>
      <c r="B7" s="76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15">
      <c r="A8" s="76"/>
      <c r="B8" s="76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15">
      <c r="A9" s="76"/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5">
      <c r="A10" s="76"/>
      <c r="B10" s="76"/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15">
      <c r="A11" s="76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5">
      <c r="A12" s="76"/>
      <c r="B12" s="76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15">
      <c r="A13" s="76"/>
      <c r="B13" s="76"/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15">
      <c r="A14" s="76"/>
      <c r="B14" s="76"/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15">
      <c r="A15" s="76"/>
      <c r="B15" s="76"/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15">
      <c r="A16" s="76"/>
      <c r="B16" s="76"/>
      <c r="C16" s="7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ht="15">
      <c r="A17" s="76"/>
      <c r="B17" s="76"/>
      <c r="C17" s="76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5">
      <c r="A18" s="76"/>
      <c r="B18" s="76"/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5">
      <c r="A19" s="76"/>
      <c r="B19" s="76"/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15">
      <c r="A20" s="76"/>
      <c r="B20" s="76"/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">
      <c r="A21" s="76"/>
      <c r="B21" s="76"/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5">
      <c r="A22" s="76"/>
      <c r="B22" s="76"/>
      <c r="C22" s="7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5">
      <c r="A23" s="76"/>
      <c r="B23" s="76"/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5">
      <c r="A24" s="76"/>
      <c r="B24" s="76"/>
      <c r="C24" s="7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5">
      <c r="A25" s="76"/>
      <c r="B25" s="76"/>
      <c r="C25" s="7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5">
      <c r="A26" s="76"/>
      <c r="B26" s="76"/>
      <c r="C26" s="7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">
      <c r="A27" s="76"/>
      <c r="B27" s="76"/>
      <c r="C27" s="7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">
      <c r="A28" s="76"/>
      <c r="B28" s="76"/>
      <c r="C28" s="7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">
      <c r="A29" s="76"/>
      <c r="B29" s="76"/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">
      <c r="A30" s="76"/>
      <c r="B30" s="76"/>
      <c r="C30" s="7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">
      <c r="A31" s="76"/>
      <c r="B31" s="76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ht="15">
      <c r="A32" s="76"/>
      <c r="B32" s="76"/>
      <c r="C32" s="76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ht="15">
      <c r="A33" s="76"/>
      <c r="B33" s="76"/>
      <c r="C33" s="76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 ht="15">
      <c r="A34" s="76"/>
      <c r="B34" s="76"/>
      <c r="C34" s="76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ht="15">
      <c r="A35" s="76"/>
      <c r="B35" s="76"/>
      <c r="C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27" ht="15">
      <c r="A36" s="76"/>
      <c r="B36" s="76"/>
      <c r="C36" s="76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ht="15">
      <c r="A37" s="76"/>
      <c r="B37" s="76"/>
      <c r="C37" s="7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ht="15">
      <c r="A38" s="76"/>
      <c r="B38" s="76"/>
      <c r="C38" s="76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27" ht="15">
      <c r="A39" s="76"/>
      <c r="B39" s="76"/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 ht="15">
      <c r="A40" s="76"/>
      <c r="B40" s="76"/>
      <c r="C40" s="7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5">
      <c r="A41" s="76"/>
      <c r="B41" s="76"/>
      <c r="C41" s="76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5">
      <c r="A42" s="76"/>
      <c r="B42" s="76"/>
      <c r="C42" s="7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5">
      <c r="A43" s="76"/>
      <c r="B43" s="76"/>
      <c r="C43" s="76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</sheetData>
  <sheetProtection/>
  <mergeCells count="10">
    <mergeCell ref="Q2:S2"/>
    <mergeCell ref="T2:W2"/>
    <mergeCell ref="X2:AA2"/>
    <mergeCell ref="D1:D2"/>
    <mergeCell ref="F1:AA1"/>
    <mergeCell ref="AC1:AC3"/>
    <mergeCell ref="F2:G2"/>
    <mergeCell ref="H2:I2"/>
    <mergeCell ref="J2:K2"/>
    <mergeCell ref="L2:P2"/>
  </mergeCells>
  <dataValidations count="1">
    <dataValidation type="list" allowBlank="1" showInputMessage="1" showErrorMessage="1" sqref="A4:A43">
      <formula1>GRADE</formula1>
    </dataValidation>
  </dataValidations>
  <hyperlinks>
    <hyperlink ref="AC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&amp;CMATRICE D'INSPECTION V.1</oddHeader>
    <oddFooter>&amp;LIMPRIMÉ LE &amp;D&amp;R&amp;P/&amp;N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1" sqref="I1:I2"/>
    </sheetView>
  </sheetViews>
  <sheetFormatPr defaultColWidth="11.421875" defaultRowHeight="15"/>
  <cols>
    <col min="1" max="1" width="19.7109375" style="7" customWidth="1"/>
    <col min="2" max="2" width="1.28515625" style="7" customWidth="1"/>
    <col min="3" max="3" width="19.7109375" style="7" customWidth="1"/>
    <col min="4" max="4" width="1.28515625" style="7" customWidth="1"/>
    <col min="5" max="5" width="19.7109375" style="7" customWidth="1"/>
    <col min="6" max="6" width="1.28515625" style="7" customWidth="1"/>
    <col min="7" max="7" width="19.7109375" style="7" customWidth="1"/>
    <col min="8" max="16384" width="11.421875" style="7" customWidth="1"/>
  </cols>
  <sheetData>
    <row r="1" spans="1:9" ht="23.25">
      <c r="A1" s="112" t="s">
        <v>39</v>
      </c>
      <c r="B1" s="112"/>
      <c r="C1" s="112"/>
      <c r="D1" s="112"/>
      <c r="E1" s="112"/>
      <c r="F1" s="112"/>
      <c r="G1" s="112"/>
      <c r="I1" s="92" t="s">
        <v>34</v>
      </c>
    </row>
    <row r="2" ht="15">
      <c r="I2" s="92"/>
    </row>
    <row r="3" ht="15">
      <c r="A3" s="8">
        <f>ACCEUIL!E15</f>
        <v>0</v>
      </c>
    </row>
    <row r="4" spans="1:7" ht="15">
      <c r="A4" s="3" t="s">
        <v>21</v>
      </c>
      <c r="B4" s="3"/>
      <c r="C4" s="3"/>
      <c r="D4" s="3"/>
      <c r="E4" s="3"/>
      <c r="F4" s="3"/>
      <c r="G4" s="3"/>
    </row>
    <row r="5" spans="1:7" ht="15">
      <c r="A5" s="111" t="s">
        <v>5</v>
      </c>
      <c r="B5" s="111"/>
      <c r="C5" s="111"/>
      <c r="E5" s="111" t="s">
        <v>6</v>
      </c>
      <c r="F5" s="111"/>
      <c r="G5" s="111"/>
    </row>
    <row r="6" spans="1:7" ht="15">
      <c r="A6" s="111">
        <f>COUNTIF('PON 1 - SEMAINE 3'!D4:D43,LISTE!A1)+(COUNTIF('PON 1 - SEMAINE 3'!D4:D43,LISTE!A3))</f>
        <v>0</v>
      </c>
      <c r="B6" s="111"/>
      <c r="C6" s="111"/>
      <c r="E6" s="111">
        <f>COUNTIF('PON 1 - SEMAINE 3'!D4:D43,LISTE!A2)</f>
        <v>0</v>
      </c>
      <c r="F6" s="111"/>
      <c r="G6" s="111"/>
    </row>
    <row r="7" spans="1:7" ht="15">
      <c r="A7" s="3" t="s">
        <v>22</v>
      </c>
      <c r="B7" s="3"/>
      <c r="C7" s="3"/>
      <c r="D7" s="3"/>
      <c r="E7" s="3"/>
      <c r="F7" s="3"/>
      <c r="G7" s="3"/>
    </row>
    <row r="8" spans="1:7" ht="15">
      <c r="A8" s="111" t="s">
        <v>5</v>
      </c>
      <c r="B8" s="111"/>
      <c r="C8" s="111"/>
      <c r="E8" s="111" t="s">
        <v>6</v>
      </c>
      <c r="F8" s="111"/>
      <c r="G8" s="111"/>
    </row>
    <row r="9" spans="1:7" ht="15">
      <c r="A9" s="111">
        <f>COUNTIF('PON 2 - SEMAINE 3'!D4:D43,LISTE!A1)+COUNTIF('PON 2 - SEMAINE 3'!D4:D43,LISTE!A3)</f>
        <v>0</v>
      </c>
      <c r="B9" s="111"/>
      <c r="C9" s="111"/>
      <c r="E9" s="111">
        <f>COUNTIF('PON 2 - SEMAINE 3'!D4:D43,LISTE!A2)</f>
        <v>0</v>
      </c>
      <c r="F9" s="111"/>
      <c r="G9" s="111"/>
    </row>
    <row r="10" spans="1:7" ht="15">
      <c r="A10" s="3" t="s">
        <v>23</v>
      </c>
      <c r="B10" s="3"/>
      <c r="C10" s="3"/>
      <c r="D10" s="3"/>
      <c r="E10" s="3"/>
      <c r="F10" s="3"/>
      <c r="G10" s="3"/>
    </row>
    <row r="11" spans="1:7" ht="15">
      <c r="A11" s="111" t="s">
        <v>5</v>
      </c>
      <c r="B11" s="111"/>
      <c r="C11" s="111"/>
      <c r="E11" s="111" t="s">
        <v>6</v>
      </c>
      <c r="F11" s="111"/>
      <c r="G11" s="111"/>
    </row>
    <row r="12" spans="1:7" ht="15">
      <c r="A12" s="111">
        <f>COUNTIF('PON 3 - SEMAINE 3'!D4:D43,LISTE!A1)+COUNTIF('PON 3 - SEMAINE 3'!D4:D43,LISTE!A3)</f>
        <v>0</v>
      </c>
      <c r="B12" s="111"/>
      <c r="C12" s="111"/>
      <c r="E12" s="111">
        <f>COUNTIF('PON 3 - SEMAINE 3'!D4:D43,LISTE!A2)</f>
        <v>0</v>
      </c>
      <c r="F12" s="111"/>
      <c r="G12" s="111"/>
    </row>
    <row r="13" spans="1:7" ht="15">
      <c r="A13" s="3" t="s">
        <v>24</v>
      </c>
      <c r="B13" s="3"/>
      <c r="C13" s="3"/>
      <c r="D13" s="3"/>
      <c r="E13" s="3"/>
      <c r="F13" s="3"/>
      <c r="G13" s="3"/>
    </row>
    <row r="14" spans="1:7" ht="15">
      <c r="A14" s="111" t="s">
        <v>5</v>
      </c>
      <c r="B14" s="111"/>
      <c r="C14" s="111"/>
      <c r="E14" s="111" t="s">
        <v>6</v>
      </c>
      <c r="F14" s="111"/>
      <c r="G14" s="111"/>
    </row>
    <row r="15" spans="1:7" ht="15">
      <c r="A15" s="111">
        <f>COUNTIF('É-M ET SERVICE - SEMAINE 3'!D4:D13,LISTE!A1)+COUNTIF('É-M ET SERVICE - SEMAINE 3'!D4:D13,LISTE!A3)</f>
        <v>0</v>
      </c>
      <c r="B15" s="111"/>
      <c r="C15" s="111"/>
      <c r="E15" s="111">
        <f>COUNTIF('É-M ET SERVICE - SEMAINE 1'!D4:D13,LISTE!A2)</f>
        <v>0</v>
      </c>
      <c r="F15" s="111"/>
      <c r="G15" s="111"/>
    </row>
    <row r="16" spans="1:7" ht="15">
      <c r="A16" s="3" t="s">
        <v>4</v>
      </c>
      <c r="B16" s="3"/>
      <c r="C16" s="3"/>
      <c r="D16" s="3"/>
      <c r="E16" s="3"/>
      <c r="F16" s="3"/>
      <c r="G16" s="3"/>
    </row>
    <row r="17" spans="1:7" ht="15">
      <c r="A17" s="111" t="s">
        <v>5</v>
      </c>
      <c r="B17" s="111"/>
      <c r="C17" s="111"/>
      <c r="E17" s="111" t="s">
        <v>6</v>
      </c>
      <c r="F17" s="111"/>
      <c r="G17" s="111"/>
    </row>
    <row r="18" spans="1:7" ht="15">
      <c r="A18" s="111">
        <f>A6+A9+A12+A15</f>
        <v>0</v>
      </c>
      <c r="B18" s="111"/>
      <c r="C18" s="111"/>
      <c r="E18" s="111">
        <f>E6+E9+E12+E15</f>
        <v>0</v>
      </c>
      <c r="F18" s="111"/>
      <c r="G18" s="111"/>
    </row>
    <row r="19" spans="1:7" ht="15">
      <c r="A19" s="3" t="s">
        <v>6</v>
      </c>
      <c r="B19" s="9"/>
      <c r="C19" s="9"/>
      <c r="D19" s="9"/>
      <c r="E19" s="9"/>
      <c r="F19" s="9"/>
      <c r="G19" s="9"/>
    </row>
    <row r="20" spans="1:7" ht="15">
      <c r="A20" s="10" t="s">
        <v>21</v>
      </c>
      <c r="B20" s="10"/>
      <c r="C20" s="10" t="s">
        <v>22</v>
      </c>
      <c r="D20" s="10"/>
      <c r="E20" s="10" t="s">
        <v>23</v>
      </c>
      <c r="F20" s="10"/>
      <c r="G20" s="10" t="s">
        <v>25</v>
      </c>
    </row>
    <row r="21" spans="1:7" ht="15">
      <c r="A21" s="11"/>
      <c r="C21" s="11"/>
      <c r="E21" s="11"/>
      <c r="G21" s="11"/>
    </row>
    <row r="22" spans="1:7" ht="15">
      <c r="A22" s="11"/>
      <c r="C22" s="11"/>
      <c r="E22" s="11"/>
      <c r="G22" s="11"/>
    </row>
    <row r="23" spans="1:7" ht="15">
      <c r="A23" s="11"/>
      <c r="C23" s="11"/>
      <c r="E23" s="11"/>
      <c r="G23" s="11"/>
    </row>
    <row r="24" spans="1:7" ht="15">
      <c r="A24" s="11"/>
      <c r="C24" s="11"/>
      <c r="E24" s="11"/>
      <c r="G24" s="11"/>
    </row>
    <row r="25" spans="1:7" ht="15">
      <c r="A25" s="11"/>
      <c r="C25" s="11"/>
      <c r="E25" s="11"/>
      <c r="G25" s="11"/>
    </row>
    <row r="26" spans="1:7" ht="15">
      <c r="A26" s="11"/>
      <c r="C26" s="11"/>
      <c r="E26" s="11"/>
      <c r="G26" s="11"/>
    </row>
    <row r="27" spans="1:7" ht="15">
      <c r="A27" s="11"/>
      <c r="C27" s="11"/>
      <c r="E27" s="11"/>
      <c r="G27" s="11"/>
    </row>
    <row r="28" spans="1:7" ht="15">
      <c r="A28" s="11"/>
      <c r="C28" s="11"/>
      <c r="E28" s="11"/>
      <c r="G28" s="11"/>
    </row>
    <row r="29" spans="1:7" ht="15">
      <c r="A29" s="11"/>
      <c r="C29" s="11"/>
      <c r="E29" s="11"/>
      <c r="G29" s="11"/>
    </row>
    <row r="30" spans="1:7" ht="15">
      <c r="A30" s="11"/>
      <c r="C30" s="11"/>
      <c r="E30" s="11"/>
      <c r="G30" s="11"/>
    </row>
    <row r="31" spans="1:7" ht="15">
      <c r="A31" s="11"/>
      <c r="C31" s="11"/>
      <c r="E31" s="11"/>
      <c r="G31" s="11"/>
    </row>
    <row r="32" spans="1:7" ht="15">
      <c r="A32" s="11"/>
      <c r="C32" s="11"/>
      <c r="E32" s="11"/>
      <c r="G32" s="11"/>
    </row>
    <row r="33" spans="1:7" ht="15">
      <c r="A33" s="11"/>
      <c r="C33" s="11"/>
      <c r="E33" s="11"/>
      <c r="G33" s="11"/>
    </row>
    <row r="34" spans="1:7" ht="15">
      <c r="A34" s="11"/>
      <c r="C34" s="11"/>
      <c r="E34" s="11"/>
      <c r="G34" s="11"/>
    </row>
    <row r="35" spans="1:7" ht="15">
      <c r="A35" s="11"/>
      <c r="C35" s="11"/>
      <c r="E35" s="11"/>
      <c r="G35" s="11"/>
    </row>
    <row r="36" spans="1:7" ht="15">
      <c r="A36" s="11"/>
      <c r="C36" s="11"/>
      <c r="E36" s="11"/>
      <c r="G36" s="11"/>
    </row>
    <row r="37" spans="1:7" ht="15">
      <c r="A37" s="11"/>
      <c r="C37" s="11"/>
      <c r="E37" s="11"/>
      <c r="G37" s="11"/>
    </row>
    <row r="38" spans="1:7" ht="15">
      <c r="A38" s="11"/>
      <c r="C38" s="11"/>
      <c r="E38" s="11"/>
      <c r="G38" s="11"/>
    </row>
    <row r="39" spans="1:7" ht="15">
      <c r="A39" s="11"/>
      <c r="C39" s="11"/>
      <c r="E39" s="11"/>
      <c r="G39" s="11"/>
    </row>
    <row r="40" spans="1:7" ht="15">
      <c r="A40" s="11"/>
      <c r="C40" s="11"/>
      <c r="E40" s="11"/>
      <c r="G40" s="11"/>
    </row>
    <row r="41" spans="1:7" ht="15">
      <c r="A41" s="11"/>
      <c r="C41" s="11"/>
      <c r="E41" s="11"/>
      <c r="G41" s="11"/>
    </row>
    <row r="42" spans="1:7" ht="15">
      <c r="A42" s="11"/>
      <c r="C42" s="11"/>
      <c r="E42" s="11"/>
      <c r="G42" s="11"/>
    </row>
    <row r="43" spans="1:7" ht="15">
      <c r="A43" s="11"/>
      <c r="C43" s="11"/>
      <c r="E43" s="11"/>
      <c r="G43" s="11"/>
    </row>
    <row r="44" spans="1:7" ht="15">
      <c r="A44" s="11"/>
      <c r="C44" s="11"/>
      <c r="E44" s="11"/>
      <c r="G44" s="11"/>
    </row>
    <row r="45" spans="1:7" ht="15">
      <c r="A45" s="11"/>
      <c r="C45" s="11"/>
      <c r="E45" s="11"/>
      <c r="G45" s="11"/>
    </row>
    <row r="46" spans="1:7" ht="15">
      <c r="A46" s="11"/>
      <c r="C46" s="11"/>
      <c r="E46" s="11"/>
      <c r="G46" s="11"/>
    </row>
  </sheetData>
  <sheetProtection password="C767" sheet="1" objects="1" scenarios="1"/>
  <mergeCells count="22">
    <mergeCell ref="A1:G1"/>
    <mergeCell ref="I1:I2"/>
    <mergeCell ref="A5:C5"/>
    <mergeCell ref="E5:G5"/>
    <mergeCell ref="A6:C6"/>
    <mergeCell ref="E6:G6"/>
    <mergeCell ref="A8:C8"/>
    <mergeCell ref="E8:G8"/>
    <mergeCell ref="A9:C9"/>
    <mergeCell ref="E9:G9"/>
    <mergeCell ref="A11:C11"/>
    <mergeCell ref="E11:G11"/>
    <mergeCell ref="A17:C17"/>
    <mergeCell ref="E17:G17"/>
    <mergeCell ref="A18:C18"/>
    <mergeCell ref="E18:G18"/>
    <mergeCell ref="A12:C12"/>
    <mergeCell ref="E12:G12"/>
    <mergeCell ref="A14:C14"/>
    <mergeCell ref="E14:G14"/>
    <mergeCell ref="A15:C15"/>
    <mergeCell ref="E15:G15"/>
  </mergeCells>
  <hyperlinks>
    <hyperlink ref="I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portrait" r:id="rId1"/>
  <headerFooter>
    <oddHeader>&amp;C&amp;F</oddHeader>
    <oddFooter>&amp;L&amp;D&amp;R&amp;P/&amp;N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140625" style="24" customWidth="1"/>
    <col min="4" max="4" width="11.00390625" style="24" customWidth="1"/>
    <col min="5" max="5" width="11.421875" style="24" hidden="1" customWidth="1"/>
    <col min="6" max="27" width="2.7109375" style="24" customWidth="1"/>
    <col min="28" max="28" width="6.574218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40</v>
      </c>
      <c r="B1" s="103"/>
      <c r="C1" s="106" t="s">
        <v>19</v>
      </c>
      <c r="D1" s="89">
        <f>ACCEUIL!E19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14" t="s">
        <v>4</v>
      </c>
      <c r="AD1" s="92" t="s">
        <v>34</v>
      </c>
      <c r="AG1" s="24">
        <f>SUMIF(D4:D43,"=PRÉSENT",AB4:AB43)</f>
        <v>0</v>
      </c>
    </row>
    <row r="2" spans="1:30" ht="15">
      <c r="A2" s="142"/>
      <c r="B2" s="143"/>
      <c r="C2" s="144"/>
      <c r="D2" s="145"/>
      <c r="E2" s="62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41"/>
      <c r="AD2" s="92"/>
    </row>
    <row r="3" spans="1:30" ht="95.25" customHeight="1">
      <c r="A3" s="25" t="s">
        <v>0</v>
      </c>
      <c r="B3" s="25" t="s">
        <v>1</v>
      </c>
      <c r="C3" s="25" t="s">
        <v>2</v>
      </c>
      <c r="D3" s="25" t="s">
        <v>3</v>
      </c>
      <c r="E3" s="63"/>
      <c r="F3" s="65" t="s">
        <v>81</v>
      </c>
      <c r="G3" s="65" t="s">
        <v>82</v>
      </c>
      <c r="H3" s="65" t="s">
        <v>83</v>
      </c>
      <c r="I3" s="65" t="s">
        <v>84</v>
      </c>
      <c r="J3" s="65" t="s">
        <v>85</v>
      </c>
      <c r="K3" s="65" t="s">
        <v>86</v>
      </c>
      <c r="L3" s="65" t="s">
        <v>88</v>
      </c>
      <c r="M3" s="65" t="s">
        <v>89</v>
      </c>
      <c r="N3" s="65" t="s">
        <v>90</v>
      </c>
      <c r="O3" s="65" t="s">
        <v>91</v>
      </c>
      <c r="P3" s="65" t="s">
        <v>92</v>
      </c>
      <c r="Q3" s="65" t="s">
        <v>93</v>
      </c>
      <c r="R3" s="65" t="s">
        <v>94</v>
      </c>
      <c r="S3" s="65" t="s">
        <v>90</v>
      </c>
      <c r="T3" s="65" t="s">
        <v>97</v>
      </c>
      <c r="U3" s="65" t="s">
        <v>98</v>
      </c>
      <c r="V3" s="65" t="s">
        <v>99</v>
      </c>
      <c r="W3" s="65" t="s">
        <v>100</v>
      </c>
      <c r="X3" s="65" t="s">
        <v>96</v>
      </c>
      <c r="Y3" s="65" t="s">
        <v>102</v>
      </c>
      <c r="Z3" s="65" t="s">
        <v>103</v>
      </c>
      <c r="AA3" s="65" t="s">
        <v>104</v>
      </c>
      <c r="AB3" s="115"/>
      <c r="AD3" s="92"/>
    </row>
    <row r="4" spans="1:28" ht="15">
      <c r="A4" s="41">
        <f>'PON 1 - SEMAINE 1'!A4</f>
        <v>0</v>
      </c>
      <c r="B4" s="42">
        <f>'PON 1 - SEMAINE 1'!B4</f>
        <v>0</v>
      </c>
      <c r="C4" s="42">
        <f>'PON 1 -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1 - SEMAINE 1'!A5</f>
        <v>0</v>
      </c>
      <c r="B5" s="42">
        <f>'PON 1 - SEMAINE 1'!B5</f>
        <v>0</v>
      </c>
      <c r="C5" s="42">
        <f>'PON 1 -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1 - SEMAINE 1'!A6</f>
        <v>0</v>
      </c>
      <c r="B6" s="42">
        <f>'PON 1 - SEMAINE 1'!B6</f>
        <v>0</v>
      </c>
      <c r="C6" s="42">
        <f>'PON 1 -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1 - SEMAINE 1'!A7</f>
        <v>0</v>
      </c>
      <c r="B7" s="42">
        <f>'PON 1 - SEMAINE 1'!B7</f>
        <v>0</v>
      </c>
      <c r="C7" s="42">
        <f>'PON 1 -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1 - SEMAINE 1'!A8</f>
        <v>0</v>
      </c>
      <c r="B8" s="42">
        <f>'PON 1 - SEMAINE 1'!B8</f>
        <v>0</v>
      </c>
      <c r="C8" s="42">
        <f>'PON 1 -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1 - SEMAINE 1'!A9</f>
        <v>0</v>
      </c>
      <c r="B9" s="42">
        <f>'PON 1 - SEMAINE 1'!B9</f>
        <v>0</v>
      </c>
      <c r="C9" s="42">
        <f>'PON 1 -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1 - SEMAINE 1'!A10</f>
        <v>0</v>
      </c>
      <c r="B10" s="42">
        <f>'PON 1 - SEMAINE 1'!B10</f>
        <v>0</v>
      </c>
      <c r="C10" s="42">
        <f>'PON 1 -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1 - SEMAINE 1'!A11</f>
        <v>0</v>
      </c>
      <c r="B11" s="42">
        <f>'PON 1 - SEMAINE 1'!B11</f>
        <v>0</v>
      </c>
      <c r="C11" s="42">
        <f>'PON 1 -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1 - SEMAINE 1'!A12</f>
        <v>0</v>
      </c>
      <c r="B12" s="42">
        <f>'PON 1 - SEMAINE 1'!B12</f>
        <v>0</v>
      </c>
      <c r="C12" s="42">
        <f>'PON 1 -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1 - SEMAINE 1'!A13</f>
        <v>0</v>
      </c>
      <c r="B13" s="42">
        <f>'PON 1 - SEMAINE 1'!B13</f>
        <v>0</v>
      </c>
      <c r="C13" s="42">
        <f>'PON 1 -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1 - SEMAINE 1'!A14</f>
        <v>0</v>
      </c>
      <c r="B14" s="42">
        <f>'PON 1 - SEMAINE 1'!B14</f>
        <v>0</v>
      </c>
      <c r="C14" s="42">
        <f>'PON 1 -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1 - SEMAINE 1'!A15</f>
        <v>0</v>
      </c>
      <c r="B15" s="42">
        <f>'PON 1 - SEMAINE 1'!B15</f>
        <v>0</v>
      </c>
      <c r="C15" s="42">
        <f>'PON 1 -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1 - SEMAINE 1'!A16</f>
        <v>0</v>
      </c>
      <c r="B16" s="42">
        <f>'PON 1 - SEMAINE 1'!B16</f>
        <v>0</v>
      </c>
      <c r="C16" s="42">
        <f>'PON 1 -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1 - SEMAINE 1'!A17</f>
        <v>0</v>
      </c>
      <c r="B17" s="42">
        <f>'PON 1 - SEMAINE 1'!B17</f>
        <v>0</v>
      </c>
      <c r="C17" s="42">
        <f>'PON 1 -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1 - SEMAINE 1'!A18</f>
        <v>0</v>
      </c>
      <c r="B18" s="42">
        <f>'PON 1 - SEMAINE 1'!B18</f>
        <v>0</v>
      </c>
      <c r="C18" s="42">
        <f>'PON 1 -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1 - SEMAINE 1'!A19</f>
        <v>0</v>
      </c>
      <c r="B19" s="42">
        <f>'PON 1 - SEMAINE 1'!B19</f>
        <v>0</v>
      </c>
      <c r="C19" s="42">
        <f>'PON 1 -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1 - SEMAINE 1'!A20</f>
        <v>0</v>
      </c>
      <c r="B20" s="42">
        <f>'PON 1 - SEMAINE 1'!B20</f>
        <v>0</v>
      </c>
      <c r="C20" s="42">
        <f>'PON 1 -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1 - SEMAINE 1'!A21</f>
        <v>0</v>
      </c>
      <c r="B21" s="42">
        <f>'PON 1 - SEMAINE 1'!B21</f>
        <v>0</v>
      </c>
      <c r="C21" s="42">
        <f>'PON 1 -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1 - SEMAINE 1'!A22</f>
        <v>0</v>
      </c>
      <c r="B22" s="42">
        <f>'PON 1 - SEMAINE 1'!B22</f>
        <v>0</v>
      </c>
      <c r="C22" s="42">
        <f>'PON 1 -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1 - SEMAINE 1'!A23</f>
        <v>0</v>
      </c>
      <c r="B23" s="42">
        <f>'PON 1 - SEMAINE 1'!B23</f>
        <v>0</v>
      </c>
      <c r="C23" s="42">
        <f>'PON 1 -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1 - SEMAINE 1'!A24</f>
        <v>0</v>
      </c>
      <c r="B24" s="42">
        <f>'PON 1 - SEMAINE 1'!B24</f>
        <v>0</v>
      </c>
      <c r="C24" s="42">
        <f>'PON 1 -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1 - SEMAINE 1'!A25</f>
        <v>0</v>
      </c>
      <c r="B25" s="42">
        <f>'PON 1 - SEMAINE 1'!B25</f>
        <v>0</v>
      </c>
      <c r="C25" s="42">
        <f>'PON 1 -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1 - SEMAINE 1'!A26</f>
        <v>0</v>
      </c>
      <c r="B26" s="42">
        <f>'PON 1 - SEMAINE 1'!B26</f>
        <v>0</v>
      </c>
      <c r="C26" s="42">
        <f>'PON 1 -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1 - SEMAINE 1'!A27</f>
        <v>0</v>
      </c>
      <c r="B27" s="42">
        <f>'PON 1 - SEMAINE 1'!B27</f>
        <v>0</v>
      </c>
      <c r="C27" s="42">
        <f>'PON 1 -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1 - SEMAINE 1'!A28</f>
        <v>0</v>
      </c>
      <c r="B28" s="42">
        <f>'PON 1 - SEMAINE 1'!B28</f>
        <v>0</v>
      </c>
      <c r="C28" s="42">
        <f>'PON 1 -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1 - SEMAINE 1'!A29</f>
        <v>0</v>
      </c>
      <c r="B29" s="42">
        <f>'PON 1 - SEMAINE 1'!B29</f>
        <v>0</v>
      </c>
      <c r="C29" s="42">
        <f>'PON 1 -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1 - SEMAINE 1'!A30</f>
        <v>0</v>
      </c>
      <c r="B30" s="42">
        <f>'PON 1 - SEMAINE 1'!B30</f>
        <v>0</v>
      </c>
      <c r="C30" s="42">
        <f>'PON 1 -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1 - SEMAINE 1'!A31</f>
        <v>0</v>
      </c>
      <c r="B31" s="42">
        <f>'PON 1 - SEMAINE 1'!B31</f>
        <v>0</v>
      </c>
      <c r="C31" s="42">
        <f>'PON 1 -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1 - SEMAINE 1'!A32</f>
        <v>0</v>
      </c>
      <c r="B32" s="42">
        <f>'PON 1 - SEMAINE 1'!B32</f>
        <v>0</v>
      </c>
      <c r="C32" s="42">
        <f>'PON 1 -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1 - SEMAINE 1'!A33</f>
        <v>0</v>
      </c>
      <c r="B33" s="42">
        <f>'PON 1 - SEMAINE 1'!B33</f>
        <v>0</v>
      </c>
      <c r="C33" s="42">
        <f>'PON 1 -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1 - SEMAINE 1'!A34</f>
        <v>0</v>
      </c>
      <c r="B34" s="42">
        <f>'PON 1 - SEMAINE 1'!B34</f>
        <v>0</v>
      </c>
      <c r="C34" s="42">
        <f>'PON 1 -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1 - SEMAINE 1'!A35</f>
        <v>0</v>
      </c>
      <c r="B35" s="42">
        <f>'PON 1 - SEMAINE 1'!B35</f>
        <v>0</v>
      </c>
      <c r="C35" s="42">
        <f>'PON 1 -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1 - SEMAINE 1'!A36</f>
        <v>0</v>
      </c>
      <c r="B36" s="42">
        <f>'PON 1 - SEMAINE 1'!B36</f>
        <v>0</v>
      </c>
      <c r="C36" s="42">
        <f>'PON 1 -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1 - SEMAINE 1'!A37</f>
        <v>0</v>
      </c>
      <c r="B37" s="42">
        <f>'PON 1 - SEMAINE 1'!B37</f>
        <v>0</v>
      </c>
      <c r="C37" s="42">
        <f>'PON 1 -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1 - SEMAINE 1'!A38</f>
        <v>0</v>
      </c>
      <c r="B38" s="42">
        <f>'PON 1 - SEMAINE 1'!B38</f>
        <v>0</v>
      </c>
      <c r="C38" s="42">
        <f>'PON 1 -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1 - SEMAINE 1'!A39</f>
        <v>0</v>
      </c>
      <c r="B39" s="42">
        <f>'PON 1 - SEMAINE 1'!B39</f>
        <v>0</v>
      </c>
      <c r="C39" s="42">
        <f>'PON 1 -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1 - SEMAINE 1'!A40</f>
        <v>0</v>
      </c>
      <c r="B40" s="42">
        <f>'PON 1 - SEMAINE 1'!B40</f>
        <v>0</v>
      </c>
      <c r="C40" s="42">
        <f>'PON 1 -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1 - SEMAINE 1'!A41</f>
        <v>0</v>
      </c>
      <c r="B41" s="42">
        <f>'PON 1 - SEMAINE 1'!B41</f>
        <v>0</v>
      </c>
      <c r="C41" s="42">
        <f>'PON 1 -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1 - SEMAINE 1'!A42</f>
        <v>0</v>
      </c>
      <c r="B42" s="42">
        <f>'PON 1 - SEMAINE 1'!B42</f>
        <v>0</v>
      </c>
      <c r="C42" s="42">
        <f>'PON 1 -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1 - SEMAINE 1'!A43</f>
        <v>0</v>
      </c>
      <c r="B43" s="42">
        <f>'PON 1 - SEMAINE 1'!B43</f>
        <v>0</v>
      </c>
      <c r="C43" s="42">
        <f>'PON 1 -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44</v>
      </c>
      <c r="B1" s="103"/>
      <c r="C1" s="106" t="s">
        <v>19</v>
      </c>
      <c r="D1" s="89">
        <f>ACCEUIL!E19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20" t="s">
        <v>4</v>
      </c>
      <c r="AD1" s="92" t="s">
        <v>34</v>
      </c>
      <c r="AG1" s="24">
        <f>SUMIF(D4:D43,"=PRÉSENT",AB4:AB43)</f>
        <v>0</v>
      </c>
    </row>
    <row r="2" spans="1:30" ht="15">
      <c r="A2" s="142"/>
      <c r="B2" s="143"/>
      <c r="C2" s="144"/>
      <c r="D2" s="145"/>
      <c r="E2" s="62"/>
      <c r="F2" s="99" t="s">
        <v>80</v>
      </c>
      <c r="G2" s="99"/>
      <c r="H2" s="146" t="s">
        <v>106</v>
      </c>
      <c r="I2" s="146"/>
      <c r="J2" s="146" t="s">
        <v>107</v>
      </c>
      <c r="K2" s="146"/>
      <c r="L2" s="99" t="s">
        <v>87</v>
      </c>
      <c r="M2" s="99"/>
      <c r="N2" s="99"/>
      <c r="O2" s="99"/>
      <c r="P2" s="99"/>
      <c r="Q2" s="99" t="s">
        <v>95</v>
      </c>
      <c r="R2" s="99"/>
      <c r="S2" s="99"/>
      <c r="T2" s="99" t="s">
        <v>101</v>
      </c>
      <c r="U2" s="99"/>
      <c r="V2" s="99"/>
      <c r="W2" s="99"/>
      <c r="X2" s="147" t="s">
        <v>105</v>
      </c>
      <c r="Y2" s="148"/>
      <c r="Z2" s="148"/>
      <c r="AA2" s="108"/>
      <c r="AB2" s="121"/>
      <c r="AD2" s="92"/>
    </row>
    <row r="3" spans="1:30" ht="91.5" customHeight="1">
      <c r="A3" s="25" t="s">
        <v>0</v>
      </c>
      <c r="B3" s="25" t="s">
        <v>1</v>
      </c>
      <c r="C3" s="25" t="s">
        <v>2</v>
      </c>
      <c r="D3" s="25" t="s">
        <v>3</v>
      </c>
      <c r="E3" s="25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22"/>
      <c r="AD3" s="92"/>
    </row>
    <row r="4" spans="1:28" ht="15">
      <c r="A4" s="41">
        <f>'PON 2 - SEMAINE 1'!A4</f>
        <v>0</v>
      </c>
      <c r="B4" s="42">
        <f>'PON 2 - SEMAINE 1'!B4</f>
        <v>0</v>
      </c>
      <c r="C4" s="42">
        <f>'PON 2 -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2 - SEMAINE 1'!A5</f>
        <v>0</v>
      </c>
      <c r="B5" s="42">
        <f>'PON 2 - SEMAINE 1'!B5</f>
        <v>0</v>
      </c>
      <c r="C5" s="42">
        <f>'PON 2 -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2 - SEMAINE 1'!A6</f>
        <v>0</v>
      </c>
      <c r="B6" s="42">
        <f>'PON 2 - SEMAINE 1'!B6</f>
        <v>0</v>
      </c>
      <c r="C6" s="42">
        <f>'PON 2 -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2 - SEMAINE 1'!A7</f>
        <v>0</v>
      </c>
      <c r="B7" s="42">
        <f>'PON 2 - SEMAINE 1'!B7</f>
        <v>0</v>
      </c>
      <c r="C7" s="42">
        <f>'PON 2 -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2 - SEMAINE 1'!A8</f>
        <v>0</v>
      </c>
      <c r="B8" s="42">
        <f>'PON 2 - SEMAINE 1'!B8</f>
        <v>0</v>
      </c>
      <c r="C8" s="42">
        <f>'PON 2 -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2 - SEMAINE 1'!A9</f>
        <v>0</v>
      </c>
      <c r="B9" s="42">
        <f>'PON 2 - SEMAINE 1'!B9</f>
        <v>0</v>
      </c>
      <c r="C9" s="42">
        <f>'PON 2 -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2 - SEMAINE 1'!A10</f>
        <v>0</v>
      </c>
      <c r="B10" s="42">
        <f>'PON 2 - SEMAINE 1'!B10</f>
        <v>0</v>
      </c>
      <c r="C10" s="42">
        <f>'PON 2 -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2 - SEMAINE 1'!A11</f>
        <v>0</v>
      </c>
      <c r="B11" s="42">
        <f>'PON 2 - SEMAINE 1'!B11</f>
        <v>0</v>
      </c>
      <c r="C11" s="42">
        <f>'PON 2 -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2 - SEMAINE 1'!A12</f>
        <v>0</v>
      </c>
      <c r="B12" s="42">
        <f>'PON 2 - SEMAINE 1'!B12</f>
        <v>0</v>
      </c>
      <c r="C12" s="42">
        <f>'PON 2 -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2 - SEMAINE 1'!A13</f>
        <v>0</v>
      </c>
      <c r="B13" s="42">
        <f>'PON 2 - SEMAINE 1'!B13</f>
        <v>0</v>
      </c>
      <c r="C13" s="42">
        <f>'PON 2 -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2 - SEMAINE 1'!A14</f>
        <v>0</v>
      </c>
      <c r="B14" s="42">
        <f>'PON 2 - SEMAINE 1'!B14</f>
        <v>0</v>
      </c>
      <c r="C14" s="42">
        <f>'PON 2 -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2 - SEMAINE 1'!A15</f>
        <v>0</v>
      </c>
      <c r="B15" s="42">
        <f>'PON 2 - SEMAINE 1'!B15</f>
        <v>0</v>
      </c>
      <c r="C15" s="42">
        <f>'PON 2 -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2 - SEMAINE 1'!A16</f>
        <v>0</v>
      </c>
      <c r="B16" s="42">
        <f>'PON 2 - SEMAINE 1'!B16</f>
        <v>0</v>
      </c>
      <c r="C16" s="42">
        <f>'PON 2 -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2 - SEMAINE 1'!A17</f>
        <v>0</v>
      </c>
      <c r="B17" s="42">
        <f>'PON 2 - SEMAINE 1'!B17</f>
        <v>0</v>
      </c>
      <c r="C17" s="42">
        <f>'PON 2 -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2 - SEMAINE 1'!A18</f>
        <v>0</v>
      </c>
      <c r="B18" s="42">
        <f>'PON 2 - SEMAINE 1'!B18</f>
        <v>0</v>
      </c>
      <c r="C18" s="42">
        <f>'PON 2 -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2 - SEMAINE 1'!A19</f>
        <v>0</v>
      </c>
      <c r="B19" s="42">
        <f>'PON 2 - SEMAINE 1'!B19</f>
        <v>0</v>
      </c>
      <c r="C19" s="42">
        <f>'PON 2 -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2 - SEMAINE 1'!A20</f>
        <v>0</v>
      </c>
      <c r="B20" s="42">
        <f>'PON 2 - SEMAINE 1'!B20</f>
        <v>0</v>
      </c>
      <c r="C20" s="42">
        <f>'PON 2 -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2 - SEMAINE 1'!A21</f>
        <v>0</v>
      </c>
      <c r="B21" s="42">
        <f>'PON 2 - SEMAINE 1'!B21</f>
        <v>0</v>
      </c>
      <c r="C21" s="42">
        <f>'PON 2 -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2 - SEMAINE 1'!A22</f>
        <v>0</v>
      </c>
      <c r="B22" s="42">
        <f>'PON 2 - SEMAINE 1'!B22</f>
        <v>0</v>
      </c>
      <c r="C22" s="42">
        <f>'PON 2 -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2 - SEMAINE 1'!A23</f>
        <v>0</v>
      </c>
      <c r="B23" s="42">
        <f>'PON 2 - SEMAINE 1'!B23</f>
        <v>0</v>
      </c>
      <c r="C23" s="42">
        <f>'PON 2 -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2 - SEMAINE 1'!A24</f>
        <v>0</v>
      </c>
      <c r="B24" s="42">
        <f>'PON 2 - SEMAINE 1'!B24</f>
        <v>0</v>
      </c>
      <c r="C24" s="42">
        <f>'PON 2 -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2 - SEMAINE 1'!A25</f>
        <v>0</v>
      </c>
      <c r="B25" s="42">
        <f>'PON 2 - SEMAINE 1'!B25</f>
        <v>0</v>
      </c>
      <c r="C25" s="42">
        <f>'PON 2 -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2 - SEMAINE 1'!A26</f>
        <v>0</v>
      </c>
      <c r="B26" s="42">
        <f>'PON 2 - SEMAINE 1'!B26</f>
        <v>0</v>
      </c>
      <c r="C26" s="42">
        <f>'PON 2 -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2 - SEMAINE 1'!A27</f>
        <v>0</v>
      </c>
      <c r="B27" s="42">
        <f>'PON 2 - SEMAINE 1'!B27</f>
        <v>0</v>
      </c>
      <c r="C27" s="42">
        <f>'PON 2 -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2 - SEMAINE 1'!A28</f>
        <v>0</v>
      </c>
      <c r="B28" s="42">
        <f>'PON 2 - SEMAINE 1'!B28</f>
        <v>0</v>
      </c>
      <c r="C28" s="42">
        <f>'PON 2 -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2 - SEMAINE 1'!A29</f>
        <v>0</v>
      </c>
      <c r="B29" s="42">
        <f>'PON 2 - SEMAINE 1'!B29</f>
        <v>0</v>
      </c>
      <c r="C29" s="42">
        <f>'PON 2 -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2 - SEMAINE 1'!A30</f>
        <v>0</v>
      </c>
      <c r="B30" s="42">
        <f>'PON 2 - SEMAINE 1'!B30</f>
        <v>0</v>
      </c>
      <c r="C30" s="42">
        <f>'PON 2 -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2 - SEMAINE 1'!A31</f>
        <v>0</v>
      </c>
      <c r="B31" s="42">
        <f>'PON 2 - SEMAINE 1'!B31</f>
        <v>0</v>
      </c>
      <c r="C31" s="42">
        <f>'PON 2 -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2 - SEMAINE 1'!A32</f>
        <v>0</v>
      </c>
      <c r="B32" s="42">
        <f>'PON 2 - SEMAINE 1'!B32</f>
        <v>0</v>
      </c>
      <c r="C32" s="42">
        <f>'PON 2 -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2 - SEMAINE 1'!A33</f>
        <v>0</v>
      </c>
      <c r="B33" s="42">
        <f>'PON 2 - SEMAINE 1'!B33</f>
        <v>0</v>
      </c>
      <c r="C33" s="42">
        <f>'PON 2 -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2 - SEMAINE 1'!A34</f>
        <v>0</v>
      </c>
      <c r="B34" s="42">
        <f>'PON 2 - SEMAINE 1'!B34</f>
        <v>0</v>
      </c>
      <c r="C34" s="42">
        <f>'PON 2 -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2 - SEMAINE 1'!A35</f>
        <v>0</v>
      </c>
      <c r="B35" s="42">
        <f>'PON 2 - SEMAINE 1'!B35</f>
        <v>0</v>
      </c>
      <c r="C35" s="42">
        <f>'PON 2 -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2 - SEMAINE 1'!A36</f>
        <v>0</v>
      </c>
      <c r="B36" s="42">
        <f>'PON 2 - SEMAINE 1'!B36</f>
        <v>0</v>
      </c>
      <c r="C36" s="42">
        <f>'PON 2 -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2 - SEMAINE 1'!A37</f>
        <v>0</v>
      </c>
      <c r="B37" s="42">
        <f>'PON 2 - SEMAINE 1'!B37</f>
        <v>0</v>
      </c>
      <c r="C37" s="42">
        <f>'PON 2 -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2 - SEMAINE 1'!A38</f>
        <v>0</v>
      </c>
      <c r="B38" s="42">
        <f>'PON 2 - SEMAINE 1'!B38</f>
        <v>0</v>
      </c>
      <c r="C38" s="42">
        <f>'PON 2 -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2 - SEMAINE 1'!A39</f>
        <v>0</v>
      </c>
      <c r="B39" s="42">
        <f>'PON 2 - SEMAINE 1'!B39</f>
        <v>0</v>
      </c>
      <c r="C39" s="42">
        <f>'PON 2 -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2 - SEMAINE 1'!A40</f>
        <v>0</v>
      </c>
      <c r="B40" s="42">
        <f>'PON 2 - SEMAINE 1'!B40</f>
        <v>0</v>
      </c>
      <c r="C40" s="42">
        <f>'PON 2 -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2 - SEMAINE 1'!A41</f>
        <v>0</v>
      </c>
      <c r="B41" s="42">
        <f>'PON 2 - SEMAINE 1'!B41</f>
        <v>0</v>
      </c>
      <c r="C41" s="42">
        <f>'PON 2 -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2 - SEMAINE 1'!A42</f>
        <v>0</v>
      </c>
      <c r="B42" s="42">
        <f>'PON 2 - SEMAINE 1'!B42</f>
        <v>0</v>
      </c>
      <c r="C42" s="42">
        <f>'PON 2 -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2 - SEMAINE 1'!A43</f>
        <v>0</v>
      </c>
      <c r="B43" s="42">
        <f>'PON 2 - SEMAINE 1'!B43</f>
        <v>0</v>
      </c>
      <c r="C43" s="42">
        <f>'PON 2 -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P13" sqref="P13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25" width="2.7109375" style="24" customWidth="1"/>
    <col min="26" max="26" width="3.00390625" style="24" customWidth="1"/>
    <col min="27" max="27" width="2.7109375" style="24" customWidth="1"/>
    <col min="28" max="28" width="6.574218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43</v>
      </c>
      <c r="B1" s="103"/>
      <c r="C1" s="106" t="s">
        <v>19</v>
      </c>
      <c r="D1" s="89">
        <f>ACCEUIL!E19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20" t="s">
        <v>4</v>
      </c>
      <c r="AD1" s="92" t="s">
        <v>34</v>
      </c>
      <c r="AG1" s="24">
        <f>SUMIF(D4:D43,"=PRÉSENT",AB4:AB43)</f>
        <v>0</v>
      </c>
    </row>
    <row r="2" spans="1:30" ht="15">
      <c r="A2" s="142"/>
      <c r="B2" s="143"/>
      <c r="C2" s="144"/>
      <c r="D2" s="145"/>
      <c r="E2" s="62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21"/>
      <c r="AD2" s="92"/>
    </row>
    <row r="3" spans="1:30" ht="95.25" customHeight="1">
      <c r="A3" s="25" t="s">
        <v>0</v>
      </c>
      <c r="B3" s="25" t="s">
        <v>1</v>
      </c>
      <c r="C3" s="25" t="s">
        <v>2</v>
      </c>
      <c r="D3" s="25" t="s">
        <v>3</v>
      </c>
      <c r="E3" s="63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22"/>
      <c r="AD3" s="92"/>
    </row>
    <row r="4" spans="1:28" ht="15">
      <c r="A4" s="41">
        <f>'PON 3 - SEMAINE 1'!A4</f>
        <v>0</v>
      </c>
      <c r="B4" s="42">
        <f>'PON 3 - SEMAINE 1'!B4</f>
        <v>0</v>
      </c>
      <c r="C4" s="42">
        <f>'PON 3 -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3 - SEMAINE 1'!A5</f>
        <v>0</v>
      </c>
      <c r="B5" s="42">
        <f>'PON 3 - SEMAINE 1'!B5</f>
        <v>0</v>
      </c>
      <c r="C5" s="42">
        <f>'PON 3 -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3 - SEMAINE 1'!A6</f>
        <v>0</v>
      </c>
      <c r="B6" s="42">
        <f>'PON 3 - SEMAINE 1'!B6</f>
        <v>0</v>
      </c>
      <c r="C6" s="42">
        <f>'PON 3 -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3 - SEMAINE 1'!A7</f>
        <v>0</v>
      </c>
      <c r="B7" s="42">
        <f>'PON 3 - SEMAINE 1'!B7</f>
        <v>0</v>
      </c>
      <c r="C7" s="42">
        <f>'PON 3 -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3 - SEMAINE 1'!A8</f>
        <v>0</v>
      </c>
      <c r="B8" s="42">
        <f>'PON 3 - SEMAINE 1'!B8</f>
        <v>0</v>
      </c>
      <c r="C8" s="42">
        <f>'PON 3 -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3 - SEMAINE 1'!A9</f>
        <v>0</v>
      </c>
      <c r="B9" s="42">
        <f>'PON 3 - SEMAINE 1'!B9</f>
        <v>0</v>
      </c>
      <c r="C9" s="42">
        <f>'PON 3 -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3 - SEMAINE 1'!A10</f>
        <v>0</v>
      </c>
      <c r="B10" s="42">
        <f>'PON 3 - SEMAINE 1'!B10</f>
        <v>0</v>
      </c>
      <c r="C10" s="42">
        <f>'PON 3 -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3 - SEMAINE 1'!A11</f>
        <v>0</v>
      </c>
      <c r="B11" s="42">
        <f>'PON 3 - SEMAINE 1'!B11</f>
        <v>0</v>
      </c>
      <c r="C11" s="42">
        <f>'PON 3 -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3 - SEMAINE 1'!A12</f>
        <v>0</v>
      </c>
      <c r="B12" s="42">
        <f>'PON 3 - SEMAINE 1'!B12</f>
        <v>0</v>
      </c>
      <c r="C12" s="42">
        <f>'PON 3 -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3 - SEMAINE 1'!A13</f>
        <v>0</v>
      </c>
      <c r="B13" s="42">
        <f>'PON 3 - SEMAINE 1'!B13</f>
        <v>0</v>
      </c>
      <c r="C13" s="42">
        <f>'PON 3 -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3 - SEMAINE 1'!A14</f>
        <v>0</v>
      </c>
      <c r="B14" s="42">
        <f>'PON 3 - SEMAINE 1'!B14</f>
        <v>0</v>
      </c>
      <c r="C14" s="42">
        <f>'PON 3 -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3 - SEMAINE 1'!A15</f>
        <v>0</v>
      </c>
      <c r="B15" s="42">
        <f>'PON 3 - SEMAINE 1'!B15</f>
        <v>0</v>
      </c>
      <c r="C15" s="42">
        <f>'PON 3 -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3 - SEMAINE 1'!A16</f>
        <v>0</v>
      </c>
      <c r="B16" s="42">
        <f>'PON 3 - SEMAINE 1'!B16</f>
        <v>0</v>
      </c>
      <c r="C16" s="42">
        <f>'PON 3 -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3 - SEMAINE 1'!A17</f>
        <v>0</v>
      </c>
      <c r="B17" s="42">
        <f>'PON 3 - SEMAINE 1'!B17</f>
        <v>0</v>
      </c>
      <c r="C17" s="42">
        <f>'PON 3 -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3 - SEMAINE 1'!A18</f>
        <v>0</v>
      </c>
      <c r="B18" s="42">
        <f>'PON 3 - SEMAINE 1'!B18</f>
        <v>0</v>
      </c>
      <c r="C18" s="42">
        <f>'PON 3 -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3 - SEMAINE 1'!A19</f>
        <v>0</v>
      </c>
      <c r="B19" s="42">
        <f>'PON 3 - SEMAINE 1'!B19</f>
        <v>0</v>
      </c>
      <c r="C19" s="42">
        <f>'PON 3 -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3 - SEMAINE 1'!A20</f>
        <v>0</v>
      </c>
      <c r="B20" s="42">
        <f>'PON 3 - SEMAINE 1'!B20</f>
        <v>0</v>
      </c>
      <c r="C20" s="42">
        <f>'PON 3 -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3 - SEMAINE 1'!A21</f>
        <v>0</v>
      </c>
      <c r="B21" s="42">
        <f>'PON 3 - SEMAINE 1'!B21</f>
        <v>0</v>
      </c>
      <c r="C21" s="42">
        <f>'PON 3 -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3 - SEMAINE 1'!A22</f>
        <v>0</v>
      </c>
      <c r="B22" s="42">
        <f>'PON 3 - SEMAINE 1'!B22</f>
        <v>0</v>
      </c>
      <c r="C22" s="42">
        <f>'PON 3 -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3 - SEMAINE 1'!A23</f>
        <v>0</v>
      </c>
      <c r="B23" s="42">
        <f>'PON 3 - SEMAINE 1'!B23</f>
        <v>0</v>
      </c>
      <c r="C23" s="42">
        <f>'PON 3 -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3 - SEMAINE 1'!A24</f>
        <v>0</v>
      </c>
      <c r="B24" s="42">
        <f>'PON 3 - SEMAINE 1'!B24</f>
        <v>0</v>
      </c>
      <c r="C24" s="42">
        <f>'PON 3 -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3 - SEMAINE 1'!A25</f>
        <v>0</v>
      </c>
      <c r="B25" s="42">
        <f>'PON 3 - SEMAINE 1'!B25</f>
        <v>0</v>
      </c>
      <c r="C25" s="42">
        <f>'PON 3 -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3 - SEMAINE 1'!A26</f>
        <v>0</v>
      </c>
      <c r="B26" s="42">
        <f>'PON 3 - SEMAINE 1'!B26</f>
        <v>0</v>
      </c>
      <c r="C26" s="42">
        <f>'PON 3 -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3 - SEMAINE 1'!A27</f>
        <v>0</v>
      </c>
      <c r="B27" s="42">
        <f>'PON 3 - SEMAINE 1'!B27</f>
        <v>0</v>
      </c>
      <c r="C27" s="42">
        <f>'PON 3 -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3 - SEMAINE 1'!A28</f>
        <v>0</v>
      </c>
      <c r="B28" s="42">
        <f>'PON 3 - SEMAINE 1'!B28</f>
        <v>0</v>
      </c>
      <c r="C28" s="42">
        <f>'PON 3 -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3 - SEMAINE 1'!A29</f>
        <v>0</v>
      </c>
      <c r="B29" s="42">
        <f>'PON 3 - SEMAINE 1'!B29</f>
        <v>0</v>
      </c>
      <c r="C29" s="42">
        <f>'PON 3 -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3 - SEMAINE 1'!A30</f>
        <v>0</v>
      </c>
      <c r="B30" s="42">
        <f>'PON 3 - SEMAINE 1'!B30</f>
        <v>0</v>
      </c>
      <c r="C30" s="42">
        <f>'PON 3 -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3 - SEMAINE 1'!A31</f>
        <v>0</v>
      </c>
      <c r="B31" s="42">
        <f>'PON 3 - SEMAINE 1'!B31</f>
        <v>0</v>
      </c>
      <c r="C31" s="42">
        <f>'PON 3 -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3 - SEMAINE 1'!A32</f>
        <v>0</v>
      </c>
      <c r="B32" s="42">
        <f>'PON 3 - SEMAINE 1'!B32</f>
        <v>0</v>
      </c>
      <c r="C32" s="42">
        <f>'PON 3 -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3 - SEMAINE 1'!A33</f>
        <v>0</v>
      </c>
      <c r="B33" s="42">
        <f>'PON 3 - SEMAINE 1'!B33</f>
        <v>0</v>
      </c>
      <c r="C33" s="42">
        <f>'PON 3 -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3 - SEMAINE 1'!A34</f>
        <v>0</v>
      </c>
      <c r="B34" s="42">
        <f>'PON 3 - SEMAINE 1'!B34</f>
        <v>0</v>
      </c>
      <c r="C34" s="42">
        <f>'PON 3 -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3 - SEMAINE 1'!A35</f>
        <v>0</v>
      </c>
      <c r="B35" s="42">
        <f>'PON 3 - SEMAINE 1'!B35</f>
        <v>0</v>
      </c>
      <c r="C35" s="42">
        <f>'PON 3 -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3 - SEMAINE 1'!A36</f>
        <v>0</v>
      </c>
      <c r="B36" s="42">
        <f>'PON 3 - SEMAINE 1'!B36</f>
        <v>0</v>
      </c>
      <c r="C36" s="42">
        <f>'PON 3 -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3 - SEMAINE 1'!A37</f>
        <v>0</v>
      </c>
      <c r="B37" s="42">
        <f>'PON 3 - SEMAINE 1'!B37</f>
        <v>0</v>
      </c>
      <c r="C37" s="42">
        <f>'PON 3 -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3 - SEMAINE 1'!A38</f>
        <v>0</v>
      </c>
      <c r="B38" s="42">
        <f>'PON 3 - SEMAINE 1'!B38</f>
        <v>0</v>
      </c>
      <c r="C38" s="42">
        <f>'PON 3 -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3 - SEMAINE 1'!A39</f>
        <v>0</v>
      </c>
      <c r="B39" s="42">
        <f>'PON 3 - SEMAINE 1'!B39</f>
        <v>0</v>
      </c>
      <c r="C39" s="42">
        <f>'PON 3 -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3 - SEMAINE 1'!A40</f>
        <v>0</v>
      </c>
      <c r="B40" s="42">
        <f>'PON 3 - SEMAINE 1'!B40</f>
        <v>0</v>
      </c>
      <c r="C40" s="42">
        <f>'PON 3 -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3 - SEMAINE 1'!A41</f>
        <v>0</v>
      </c>
      <c r="B41" s="42">
        <f>'PON 3 - SEMAINE 1'!B41</f>
        <v>0</v>
      </c>
      <c r="C41" s="42">
        <f>'PON 3 -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3 - SEMAINE 1'!A42</f>
        <v>0</v>
      </c>
      <c r="B42" s="42">
        <f>'PON 3 - SEMAINE 1'!B42</f>
        <v>0</v>
      </c>
      <c r="C42" s="42">
        <f>'PON 3 -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3 - SEMAINE 1'!A43</f>
        <v>0</v>
      </c>
      <c r="B43" s="42">
        <f>'PON 3 - SEMAINE 1'!B43</f>
        <v>0</v>
      </c>
      <c r="C43" s="42">
        <f>'PON 3 -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AD1" sqref="AD1:AD3"/>
    </sheetView>
  </sheetViews>
  <sheetFormatPr defaultColWidth="11.421875" defaultRowHeight="15"/>
  <cols>
    <col min="1" max="1" width="7.00390625" style="24" bestFit="1" customWidth="1"/>
    <col min="2" max="2" width="18.28125" style="24" customWidth="1"/>
    <col min="3" max="3" width="19.5742187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5.7109375" style="24" bestFit="1" customWidth="1"/>
    <col min="29" max="16384" width="11.421875" style="24" customWidth="1"/>
  </cols>
  <sheetData>
    <row r="1" spans="1:30" ht="15">
      <c r="A1" s="102" t="s">
        <v>41</v>
      </c>
      <c r="B1" s="103"/>
      <c r="C1" s="106" t="s">
        <v>19</v>
      </c>
      <c r="D1" s="89">
        <f>ACCEUIL!E19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9" t="s">
        <v>4</v>
      </c>
      <c r="AD1" s="92" t="s">
        <v>34</v>
      </c>
    </row>
    <row r="2" spans="1:30" s="51" customFormat="1" ht="12.75">
      <c r="A2" s="142"/>
      <c r="B2" s="143"/>
      <c r="C2" s="144"/>
      <c r="D2" s="145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00"/>
      <c r="AD2" s="92"/>
    </row>
    <row r="3" spans="1:30" s="51" customFormat="1" ht="97.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01"/>
      <c r="AD3" s="92"/>
    </row>
    <row r="4" spans="1:28" ht="15">
      <c r="A4" s="41">
        <f>'É-M ET SERVICE - SEMAINE 1'!A4</f>
        <v>0</v>
      </c>
      <c r="B4" s="42">
        <f>'É-M ET SERVICE - SEMAINE 1'!B4</f>
        <v>0</v>
      </c>
      <c r="C4" s="42">
        <f>'É-M ET SERVICE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'É-M ET SERVICE - SEMAINE 1'!A5</f>
        <v>0</v>
      </c>
      <c r="B5" s="42">
        <f>'É-M ET SERVICE - SEMAINE 1'!B5</f>
        <v>0</v>
      </c>
      <c r="C5" s="42">
        <f>'É-M ET SERVICE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1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'É-M ET SERVICE - SEMAINE 1'!A6</f>
        <v>0</v>
      </c>
      <c r="B6" s="42">
        <f>'É-M ET SERVICE - SEMAINE 1'!B6</f>
        <v>0</v>
      </c>
      <c r="C6" s="42">
        <f>'É-M ET SERVICE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'É-M ET SERVICE - SEMAINE 1'!A7</f>
        <v>0</v>
      </c>
      <c r="B7" s="42">
        <f>'É-M ET SERVICE - SEMAINE 1'!B7</f>
        <v>0</v>
      </c>
      <c r="C7" s="42">
        <f>'É-M ET SERVICE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'É-M ET SERVICE - SEMAINE 1'!A8</f>
        <v>0</v>
      </c>
      <c r="B8" s="42">
        <f>'É-M ET SERVICE - SEMAINE 1'!B8</f>
        <v>0</v>
      </c>
      <c r="C8" s="42">
        <f>'É-M ET SERVICE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'É-M ET SERVICE - SEMAINE 1'!A9</f>
        <v>0</v>
      </c>
      <c r="B9" s="42">
        <f>'É-M ET SERVICE - SEMAINE 1'!B9</f>
        <v>0</v>
      </c>
      <c r="C9" s="42">
        <f>'É-M ET SERVICE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'É-M ET SERVICE - SEMAINE 1'!A10</f>
        <v>0</v>
      </c>
      <c r="B10" s="42">
        <f>'É-M ET SERVICE - SEMAINE 1'!B10</f>
        <v>0</v>
      </c>
      <c r="C10" s="42">
        <f>'É-M ET SERVICE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'É-M ET SERVICE - SEMAINE 1'!A11</f>
        <v>0</v>
      </c>
      <c r="B11" s="42">
        <f>'É-M ET SERVICE - SEMAINE 1'!B11</f>
        <v>0</v>
      </c>
      <c r="C11" s="42">
        <f>'É-M ET SERVICE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'É-M ET SERVICE - SEMAINE 1'!A12</f>
        <v>0</v>
      </c>
      <c r="B12" s="42">
        <f>'É-M ET SERVICE - SEMAINE 1'!B12</f>
        <v>0</v>
      </c>
      <c r="C12" s="42">
        <f>'É-M ET SERVICE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'É-M ET SERVICE - SEMAINE 1'!A13</f>
        <v>0</v>
      </c>
      <c r="B13" s="42">
        <f>'É-M ET SERVICE - SEMAINE 1'!B13</f>
        <v>0</v>
      </c>
      <c r="C13" s="42">
        <f>'É-M ET SERVICE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>(E13*20)+(F13*-1)+(G13*-1)+(H13*-1)+(I13*-1)+(J13*-1)+(K13*-1)+(L13*-1)+(M13*-1)+(N13*-1)+(O13*-1)+(P13*-1)+(Q13*-1)+(R13*-1)+(S13*-1)+(T13*-1)+(U13*-1)+(V13*-1)+(W13*-1)+(X13*-1)+(Y13*-1)+(Z13*-1)+(AA13*-1)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1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21" sqref="I20:I21"/>
    </sheetView>
  </sheetViews>
  <sheetFormatPr defaultColWidth="11.421875" defaultRowHeight="15"/>
  <cols>
    <col min="1" max="1" width="19.7109375" style="7" customWidth="1"/>
    <col min="2" max="2" width="1.28515625" style="7" customWidth="1"/>
    <col min="3" max="3" width="19.7109375" style="7" customWidth="1"/>
    <col min="4" max="4" width="1.28515625" style="7" customWidth="1"/>
    <col min="5" max="5" width="19.7109375" style="7" customWidth="1"/>
    <col min="6" max="6" width="1.28515625" style="7" customWidth="1"/>
    <col min="7" max="7" width="19.7109375" style="7" customWidth="1"/>
    <col min="8" max="16384" width="11.421875" style="7" customWidth="1"/>
  </cols>
  <sheetData>
    <row r="1" spans="1:9" ht="23.25">
      <c r="A1" s="112" t="s">
        <v>42</v>
      </c>
      <c r="B1" s="112"/>
      <c r="C1" s="112"/>
      <c r="D1" s="112"/>
      <c r="E1" s="112"/>
      <c r="F1" s="112"/>
      <c r="G1" s="112"/>
      <c r="I1" s="92" t="s">
        <v>34</v>
      </c>
    </row>
    <row r="2" ht="15">
      <c r="I2" s="92"/>
    </row>
    <row r="3" ht="15">
      <c r="A3" s="8">
        <f>ACCEUIL!E19</f>
        <v>0</v>
      </c>
    </row>
    <row r="4" spans="1:7" ht="15">
      <c r="A4" s="3" t="s">
        <v>21</v>
      </c>
      <c r="B4" s="3"/>
      <c r="C4" s="3"/>
      <c r="D4" s="3"/>
      <c r="E4" s="3"/>
      <c r="F4" s="3"/>
      <c r="G4" s="3"/>
    </row>
    <row r="5" spans="1:7" ht="15">
      <c r="A5" s="111" t="s">
        <v>5</v>
      </c>
      <c r="B5" s="111"/>
      <c r="C5" s="111"/>
      <c r="E5" s="111" t="s">
        <v>6</v>
      </c>
      <c r="F5" s="111"/>
      <c r="G5" s="111"/>
    </row>
    <row r="6" spans="1:7" ht="15">
      <c r="A6" s="111">
        <f>COUNTIF('PON 1 - SEMAINE 4'!D4:D43,LISTE!A1)+(COUNTIF('PON 1 - SEMAINE 4'!D4:D43,LISTE!A3))</f>
        <v>0</v>
      </c>
      <c r="B6" s="111"/>
      <c r="C6" s="111"/>
      <c r="E6" s="111">
        <f>COUNTIF('PON 1 - SEMAINE 4'!D4:D43,LISTE!A2)</f>
        <v>0</v>
      </c>
      <c r="F6" s="111"/>
      <c r="G6" s="111"/>
    </row>
    <row r="7" spans="1:7" ht="15">
      <c r="A7" s="3" t="s">
        <v>22</v>
      </c>
      <c r="B7" s="3"/>
      <c r="C7" s="3"/>
      <c r="D7" s="3"/>
      <c r="E7" s="3"/>
      <c r="F7" s="3"/>
      <c r="G7" s="3"/>
    </row>
    <row r="8" spans="1:7" ht="15">
      <c r="A8" s="111" t="s">
        <v>5</v>
      </c>
      <c r="B8" s="111"/>
      <c r="C8" s="111"/>
      <c r="E8" s="111" t="s">
        <v>6</v>
      </c>
      <c r="F8" s="111"/>
      <c r="G8" s="111"/>
    </row>
    <row r="9" spans="1:7" ht="15">
      <c r="A9" s="111">
        <f>COUNTIF('PON 2 - SEMAINE 4'!D4:D43,LISTE!A1)+COUNTIF('PON 2 - SEMAINE 4'!D4:D43,LISTE!A3)</f>
        <v>0</v>
      </c>
      <c r="B9" s="111"/>
      <c r="C9" s="111"/>
      <c r="E9" s="111">
        <f>COUNTIF('PON 2 - SEMAINE 4'!D4:D43,LISTE!A2)</f>
        <v>0</v>
      </c>
      <c r="F9" s="111"/>
      <c r="G9" s="111"/>
    </row>
    <row r="10" spans="1:7" ht="15">
      <c r="A10" s="3" t="s">
        <v>23</v>
      </c>
      <c r="B10" s="3"/>
      <c r="C10" s="3"/>
      <c r="D10" s="3"/>
      <c r="E10" s="3"/>
      <c r="F10" s="3"/>
      <c r="G10" s="3"/>
    </row>
    <row r="11" spans="1:7" ht="15">
      <c r="A11" s="111" t="s">
        <v>5</v>
      </c>
      <c r="B11" s="111"/>
      <c r="C11" s="111"/>
      <c r="E11" s="111" t="s">
        <v>6</v>
      </c>
      <c r="F11" s="111"/>
      <c r="G11" s="111"/>
    </row>
    <row r="12" spans="1:7" ht="15">
      <c r="A12" s="111">
        <f>COUNTIF('PON 3 - SEMAINE 4'!D4:D43,LISTE!A1)+COUNTIF('PON 3 - SEMAINE 4'!D4:D43,LISTE!A3)</f>
        <v>0</v>
      </c>
      <c r="B12" s="111"/>
      <c r="C12" s="111"/>
      <c r="E12" s="111">
        <f>COUNTIF('PON 3 - SEMAINE 4'!D4:D43,LISTE!A2)</f>
        <v>0</v>
      </c>
      <c r="F12" s="111"/>
      <c r="G12" s="111"/>
    </row>
    <row r="13" spans="1:7" ht="15">
      <c r="A13" s="3" t="s">
        <v>24</v>
      </c>
      <c r="B13" s="3"/>
      <c r="C13" s="3"/>
      <c r="D13" s="3"/>
      <c r="E13" s="3"/>
      <c r="F13" s="3"/>
      <c r="G13" s="3"/>
    </row>
    <row r="14" spans="1:7" ht="15">
      <c r="A14" s="111" t="s">
        <v>5</v>
      </c>
      <c r="B14" s="111"/>
      <c r="C14" s="111"/>
      <c r="E14" s="111" t="s">
        <v>6</v>
      </c>
      <c r="F14" s="111"/>
      <c r="G14" s="111"/>
    </row>
    <row r="15" spans="1:7" ht="15">
      <c r="A15" s="111">
        <f>COUNTIF('É-M ET SERVICE - SEMAINE 4'!D4:D13,LISTE!A1)+COUNTIF('É-M ET SERVICE - SEMAINE 4'!D4:D13,LISTE!A3)</f>
        <v>0</v>
      </c>
      <c r="B15" s="111"/>
      <c r="C15" s="111"/>
      <c r="E15" s="111">
        <f>COUNTIF('É-M ET SERVICE - SEMAINE 4'!D4:D13,LISTE!A2)</f>
        <v>0</v>
      </c>
      <c r="F15" s="111"/>
      <c r="G15" s="111"/>
    </row>
    <row r="16" spans="1:7" ht="15">
      <c r="A16" s="3" t="s">
        <v>4</v>
      </c>
      <c r="B16" s="3"/>
      <c r="C16" s="3"/>
      <c r="D16" s="3"/>
      <c r="E16" s="3"/>
      <c r="F16" s="3"/>
      <c r="G16" s="3"/>
    </row>
    <row r="17" spans="1:7" ht="15">
      <c r="A17" s="111" t="s">
        <v>5</v>
      </c>
      <c r="B17" s="111"/>
      <c r="C17" s="111"/>
      <c r="E17" s="111" t="s">
        <v>6</v>
      </c>
      <c r="F17" s="111"/>
      <c r="G17" s="111"/>
    </row>
    <row r="18" spans="1:7" ht="15">
      <c r="A18" s="111">
        <f>A6+A9+A12+A15</f>
        <v>0</v>
      </c>
      <c r="B18" s="111"/>
      <c r="C18" s="111"/>
      <c r="E18" s="111">
        <f>E6+E9+E12+E15</f>
        <v>0</v>
      </c>
      <c r="F18" s="111"/>
      <c r="G18" s="111"/>
    </row>
    <row r="19" spans="1:7" ht="15">
      <c r="A19" s="3" t="s">
        <v>6</v>
      </c>
      <c r="B19" s="9"/>
      <c r="C19" s="9"/>
      <c r="D19" s="9"/>
      <c r="E19" s="9"/>
      <c r="F19" s="9"/>
      <c r="G19" s="9"/>
    </row>
    <row r="20" spans="1:7" ht="15">
      <c r="A20" s="10" t="s">
        <v>21</v>
      </c>
      <c r="B20" s="10"/>
      <c r="C20" s="10" t="s">
        <v>22</v>
      </c>
      <c r="D20" s="10"/>
      <c r="E20" s="10" t="s">
        <v>23</v>
      </c>
      <c r="F20" s="10"/>
      <c r="G20" s="10" t="s">
        <v>25</v>
      </c>
    </row>
    <row r="21" spans="1:7" ht="15">
      <c r="A21" s="11"/>
      <c r="C21" s="11"/>
      <c r="E21" s="11"/>
      <c r="G21" s="11"/>
    </row>
    <row r="22" spans="1:7" ht="15">
      <c r="A22" s="11"/>
      <c r="C22" s="11"/>
      <c r="E22" s="11"/>
      <c r="G22" s="11"/>
    </row>
    <row r="23" spans="1:7" ht="15">
      <c r="A23" s="11"/>
      <c r="C23" s="11"/>
      <c r="E23" s="11"/>
      <c r="G23" s="11"/>
    </row>
    <row r="24" spans="1:7" ht="15">
      <c r="A24" s="11"/>
      <c r="C24" s="11"/>
      <c r="E24" s="11"/>
      <c r="G24" s="11"/>
    </row>
    <row r="25" spans="1:7" ht="15">
      <c r="A25" s="11"/>
      <c r="C25" s="11"/>
      <c r="E25" s="11"/>
      <c r="G25" s="11"/>
    </row>
    <row r="26" spans="1:7" ht="15">
      <c r="A26" s="11"/>
      <c r="C26" s="11"/>
      <c r="E26" s="11"/>
      <c r="G26" s="11"/>
    </row>
    <row r="27" spans="1:7" ht="15">
      <c r="A27" s="11"/>
      <c r="C27" s="11"/>
      <c r="E27" s="11"/>
      <c r="G27" s="11"/>
    </row>
    <row r="28" spans="1:7" ht="15">
      <c r="A28" s="11"/>
      <c r="C28" s="11"/>
      <c r="E28" s="11"/>
      <c r="G28" s="11"/>
    </row>
    <row r="29" spans="1:7" ht="15">
      <c r="A29" s="11"/>
      <c r="C29" s="11"/>
      <c r="E29" s="11"/>
      <c r="G29" s="11"/>
    </row>
    <row r="30" spans="1:7" ht="15">
      <c r="A30" s="11"/>
      <c r="C30" s="11"/>
      <c r="E30" s="11"/>
      <c r="G30" s="11"/>
    </row>
    <row r="31" spans="1:7" ht="15">
      <c r="A31" s="11"/>
      <c r="C31" s="11"/>
      <c r="E31" s="11"/>
      <c r="G31" s="11"/>
    </row>
    <row r="32" spans="1:7" ht="15">
      <c r="A32" s="11"/>
      <c r="C32" s="11"/>
      <c r="E32" s="11"/>
      <c r="G32" s="11"/>
    </row>
    <row r="33" spans="1:7" ht="15">
      <c r="A33" s="11"/>
      <c r="C33" s="11"/>
      <c r="E33" s="11"/>
      <c r="G33" s="11"/>
    </row>
    <row r="34" spans="1:7" ht="15">
      <c r="A34" s="11"/>
      <c r="C34" s="11"/>
      <c r="E34" s="11"/>
      <c r="G34" s="11"/>
    </row>
    <row r="35" spans="1:7" ht="15">
      <c r="A35" s="11"/>
      <c r="C35" s="11"/>
      <c r="E35" s="11"/>
      <c r="G35" s="11"/>
    </row>
    <row r="36" spans="1:7" ht="15">
      <c r="A36" s="11"/>
      <c r="C36" s="11"/>
      <c r="E36" s="11"/>
      <c r="G36" s="11"/>
    </row>
    <row r="37" spans="1:7" ht="15">
      <c r="A37" s="11"/>
      <c r="C37" s="11"/>
      <c r="E37" s="11"/>
      <c r="G37" s="11"/>
    </row>
    <row r="38" spans="1:7" ht="15">
      <c r="A38" s="11"/>
      <c r="C38" s="11"/>
      <c r="E38" s="11"/>
      <c r="G38" s="11"/>
    </row>
    <row r="39" spans="1:7" ht="15">
      <c r="A39" s="11"/>
      <c r="C39" s="11"/>
      <c r="E39" s="11"/>
      <c r="G39" s="11"/>
    </row>
    <row r="40" spans="1:7" ht="15">
      <c r="A40" s="11"/>
      <c r="C40" s="11"/>
      <c r="E40" s="11"/>
      <c r="G40" s="11"/>
    </row>
    <row r="41" spans="1:7" ht="15">
      <c r="A41" s="11"/>
      <c r="C41" s="11"/>
      <c r="E41" s="11"/>
      <c r="G41" s="11"/>
    </row>
    <row r="42" spans="1:7" ht="15">
      <c r="A42" s="11"/>
      <c r="C42" s="11"/>
      <c r="E42" s="11"/>
      <c r="G42" s="11"/>
    </row>
    <row r="43" spans="1:7" ht="15">
      <c r="A43" s="11"/>
      <c r="C43" s="11"/>
      <c r="E43" s="11"/>
      <c r="G43" s="11"/>
    </row>
    <row r="44" spans="1:7" ht="15">
      <c r="A44" s="11"/>
      <c r="C44" s="11"/>
      <c r="E44" s="11"/>
      <c r="G44" s="11"/>
    </row>
    <row r="45" spans="1:7" ht="15">
      <c r="A45" s="11"/>
      <c r="C45" s="11"/>
      <c r="E45" s="11"/>
      <c r="G45" s="11"/>
    </row>
    <row r="46" spans="1:7" ht="15">
      <c r="A46" s="11"/>
      <c r="C46" s="11"/>
      <c r="E46" s="11"/>
      <c r="G46" s="11"/>
    </row>
  </sheetData>
  <sheetProtection password="C767" sheet="1" objects="1" scenarios="1"/>
  <mergeCells count="22">
    <mergeCell ref="A1:G1"/>
    <mergeCell ref="I1:I2"/>
    <mergeCell ref="A5:C5"/>
    <mergeCell ref="E5:G5"/>
    <mergeCell ref="A6:C6"/>
    <mergeCell ref="E6:G6"/>
    <mergeCell ref="A8:C8"/>
    <mergeCell ref="E8:G8"/>
    <mergeCell ref="A9:C9"/>
    <mergeCell ref="E9:G9"/>
    <mergeCell ref="A11:C11"/>
    <mergeCell ref="E11:G11"/>
    <mergeCell ref="A17:C17"/>
    <mergeCell ref="E17:G17"/>
    <mergeCell ref="A18:C18"/>
    <mergeCell ref="E18:G18"/>
    <mergeCell ref="A12:C12"/>
    <mergeCell ref="E12:G12"/>
    <mergeCell ref="A14:C14"/>
    <mergeCell ref="E14:G14"/>
    <mergeCell ref="A15:C15"/>
    <mergeCell ref="E15:G15"/>
  </mergeCells>
  <hyperlinks>
    <hyperlink ref="I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portrait" r:id="rId1"/>
  <headerFooter>
    <oddHeader>&amp;C&amp;F</oddHeader>
    <oddFooter>&amp;L&amp;D&amp;R&amp;P/&amp;N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18" width="2.7109375" style="24" customWidth="1"/>
    <col min="19" max="19" width="3.28125" style="24" customWidth="1"/>
    <col min="20" max="27" width="2.7109375" style="24" customWidth="1"/>
    <col min="28" max="28" width="5.71093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45</v>
      </c>
      <c r="B1" s="103"/>
      <c r="C1" s="106" t="s">
        <v>19</v>
      </c>
      <c r="D1" s="89">
        <f>ACCEUIL!E23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08" t="s">
        <v>4</v>
      </c>
      <c r="AD1" s="92" t="s">
        <v>34</v>
      </c>
      <c r="AG1" s="24">
        <f>SUMIF(D4:D43,"=PRÉSENT",AB4:AB43)</f>
        <v>0</v>
      </c>
    </row>
    <row r="2" spans="1:30" s="51" customFormat="1" ht="12.75">
      <c r="A2" s="142"/>
      <c r="B2" s="143"/>
      <c r="C2" s="144"/>
      <c r="D2" s="145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9"/>
      <c r="AD2" s="92"/>
    </row>
    <row r="3" spans="1:30" s="51" customFormat="1" ht="96.7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65" t="s">
        <v>81</v>
      </c>
      <c r="G3" s="65" t="s">
        <v>82</v>
      </c>
      <c r="H3" s="65" t="s">
        <v>83</v>
      </c>
      <c r="I3" s="65" t="s">
        <v>84</v>
      </c>
      <c r="J3" s="65" t="s">
        <v>85</v>
      </c>
      <c r="K3" s="65" t="s">
        <v>86</v>
      </c>
      <c r="L3" s="65" t="s">
        <v>88</v>
      </c>
      <c r="M3" s="65" t="s">
        <v>89</v>
      </c>
      <c r="N3" s="65" t="s">
        <v>90</v>
      </c>
      <c r="O3" s="65" t="s">
        <v>91</v>
      </c>
      <c r="P3" s="65" t="s">
        <v>92</v>
      </c>
      <c r="Q3" s="65" t="s">
        <v>93</v>
      </c>
      <c r="R3" s="65" t="s">
        <v>94</v>
      </c>
      <c r="S3" s="65" t="s">
        <v>90</v>
      </c>
      <c r="T3" s="65" t="s">
        <v>97</v>
      </c>
      <c r="U3" s="65" t="s">
        <v>98</v>
      </c>
      <c r="V3" s="65" t="s">
        <v>99</v>
      </c>
      <c r="W3" s="65" t="s">
        <v>100</v>
      </c>
      <c r="X3" s="65" t="s">
        <v>96</v>
      </c>
      <c r="Y3" s="65" t="s">
        <v>102</v>
      </c>
      <c r="Z3" s="65" t="s">
        <v>103</v>
      </c>
      <c r="AA3" s="65" t="s">
        <v>104</v>
      </c>
      <c r="AB3" s="110"/>
      <c r="AD3" s="92"/>
    </row>
    <row r="4" spans="1:28" ht="15">
      <c r="A4" s="41">
        <f>'PON 1 - SEMAINE 1'!A4</f>
        <v>0</v>
      </c>
      <c r="B4" s="42">
        <f>'PON 1 - SEMAINE 1'!B4</f>
        <v>0</v>
      </c>
      <c r="C4" s="42">
        <f>'PON 1 -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1 - SEMAINE 1'!A5</f>
        <v>0</v>
      </c>
      <c r="B5" s="42">
        <f>'PON 1 - SEMAINE 1'!B5</f>
        <v>0</v>
      </c>
      <c r="C5" s="42">
        <f>'PON 1 -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1 - SEMAINE 1'!A6</f>
        <v>0</v>
      </c>
      <c r="B6" s="42">
        <f>'PON 1 - SEMAINE 1'!B6</f>
        <v>0</v>
      </c>
      <c r="C6" s="42">
        <f>'PON 1 -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aca="true" t="shared" si="0" ref="AB6:AB43">(E6*20)+(F6*-1)+(G6*-1)+(H6*-1)+(I6*-1)+(J6*-1)+(K6*-1)+(L6*-1)+(M6*-1)+(N6*-1)+(O6*-1)+(P6*-1)+(Q6*-1)+(R6*-1)+(S6*-1)+(T6*-1)+(U6*-1)+(V6*-1)+(W6*-1)+(X6*-1)+(Y6*-1)+(Z6*-1)+(AA6*-1)</f>
        <v>0</v>
      </c>
    </row>
    <row r="7" spans="1:28" ht="15">
      <c r="A7" s="41">
        <f>'PON 1 - SEMAINE 1'!A7</f>
        <v>0</v>
      </c>
      <c r="B7" s="42">
        <f>'PON 1 - SEMAINE 1'!B7</f>
        <v>0</v>
      </c>
      <c r="C7" s="42">
        <f>'PON 1 -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1 - SEMAINE 1'!A8</f>
        <v>0</v>
      </c>
      <c r="B8" s="42">
        <f>'PON 1 - SEMAINE 1'!B8</f>
        <v>0</v>
      </c>
      <c r="C8" s="42">
        <f>'PON 1 -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1 - SEMAINE 1'!A9</f>
        <v>0</v>
      </c>
      <c r="B9" s="42">
        <f>'PON 1 - SEMAINE 1'!B9</f>
        <v>0</v>
      </c>
      <c r="C9" s="42">
        <f>'PON 1 -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1 - SEMAINE 1'!A10</f>
        <v>0</v>
      </c>
      <c r="B10" s="42">
        <f>'PON 1 - SEMAINE 1'!B10</f>
        <v>0</v>
      </c>
      <c r="C10" s="42">
        <f>'PON 1 -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1 - SEMAINE 1'!A11</f>
        <v>0</v>
      </c>
      <c r="B11" s="42">
        <f>'PON 1 - SEMAINE 1'!B11</f>
        <v>0</v>
      </c>
      <c r="C11" s="42">
        <f>'PON 1 -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1 - SEMAINE 1'!A12</f>
        <v>0</v>
      </c>
      <c r="B12" s="42">
        <f>'PON 1 - SEMAINE 1'!B12</f>
        <v>0</v>
      </c>
      <c r="C12" s="42">
        <f>'PON 1 -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1 - SEMAINE 1'!A13</f>
        <v>0</v>
      </c>
      <c r="B13" s="42">
        <f>'PON 1 - SEMAINE 1'!B13</f>
        <v>0</v>
      </c>
      <c r="C13" s="42">
        <f>'PON 1 -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1 - SEMAINE 1'!A14</f>
        <v>0</v>
      </c>
      <c r="B14" s="42">
        <f>'PON 1 - SEMAINE 1'!B14</f>
        <v>0</v>
      </c>
      <c r="C14" s="42">
        <f>'PON 1 -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1 - SEMAINE 1'!A15</f>
        <v>0</v>
      </c>
      <c r="B15" s="42">
        <f>'PON 1 - SEMAINE 1'!B15</f>
        <v>0</v>
      </c>
      <c r="C15" s="42">
        <f>'PON 1 -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1 - SEMAINE 1'!A16</f>
        <v>0</v>
      </c>
      <c r="B16" s="42">
        <f>'PON 1 - SEMAINE 1'!B16</f>
        <v>0</v>
      </c>
      <c r="C16" s="42">
        <f>'PON 1 -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1 - SEMAINE 1'!A17</f>
        <v>0</v>
      </c>
      <c r="B17" s="42">
        <f>'PON 1 - SEMAINE 1'!B17</f>
        <v>0</v>
      </c>
      <c r="C17" s="42">
        <f>'PON 1 -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1 - SEMAINE 1'!A18</f>
        <v>0</v>
      </c>
      <c r="B18" s="42">
        <f>'PON 1 - SEMAINE 1'!B18</f>
        <v>0</v>
      </c>
      <c r="C18" s="42">
        <f>'PON 1 -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1 - SEMAINE 1'!A19</f>
        <v>0</v>
      </c>
      <c r="B19" s="42">
        <f>'PON 1 - SEMAINE 1'!B19</f>
        <v>0</v>
      </c>
      <c r="C19" s="42">
        <f>'PON 1 -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1 - SEMAINE 1'!A20</f>
        <v>0</v>
      </c>
      <c r="B20" s="42">
        <f>'PON 1 - SEMAINE 1'!B20</f>
        <v>0</v>
      </c>
      <c r="C20" s="42">
        <f>'PON 1 -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1 - SEMAINE 1'!A21</f>
        <v>0</v>
      </c>
      <c r="B21" s="42">
        <f>'PON 1 - SEMAINE 1'!B21</f>
        <v>0</v>
      </c>
      <c r="C21" s="42">
        <f>'PON 1 -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1 - SEMAINE 1'!A22</f>
        <v>0</v>
      </c>
      <c r="B22" s="42">
        <f>'PON 1 - SEMAINE 1'!B22</f>
        <v>0</v>
      </c>
      <c r="C22" s="42">
        <f>'PON 1 -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1 - SEMAINE 1'!A23</f>
        <v>0</v>
      </c>
      <c r="B23" s="42">
        <f>'PON 1 - SEMAINE 1'!B23</f>
        <v>0</v>
      </c>
      <c r="C23" s="42">
        <f>'PON 1 -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1 - SEMAINE 1'!A24</f>
        <v>0</v>
      </c>
      <c r="B24" s="42">
        <f>'PON 1 - SEMAINE 1'!B24</f>
        <v>0</v>
      </c>
      <c r="C24" s="42">
        <f>'PON 1 -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1 - SEMAINE 1'!A25</f>
        <v>0</v>
      </c>
      <c r="B25" s="42">
        <f>'PON 1 - SEMAINE 1'!B25</f>
        <v>0</v>
      </c>
      <c r="C25" s="42">
        <f>'PON 1 -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1 - SEMAINE 1'!A26</f>
        <v>0</v>
      </c>
      <c r="B26" s="42">
        <f>'PON 1 - SEMAINE 1'!B26</f>
        <v>0</v>
      </c>
      <c r="C26" s="42">
        <f>'PON 1 -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1 - SEMAINE 1'!A27</f>
        <v>0</v>
      </c>
      <c r="B27" s="42">
        <f>'PON 1 - SEMAINE 1'!B27</f>
        <v>0</v>
      </c>
      <c r="C27" s="42">
        <f>'PON 1 -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1 - SEMAINE 1'!A28</f>
        <v>0</v>
      </c>
      <c r="B28" s="42">
        <f>'PON 1 - SEMAINE 1'!B28</f>
        <v>0</v>
      </c>
      <c r="C28" s="42">
        <f>'PON 1 -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1 - SEMAINE 1'!A29</f>
        <v>0</v>
      </c>
      <c r="B29" s="42">
        <f>'PON 1 - SEMAINE 1'!B29</f>
        <v>0</v>
      </c>
      <c r="C29" s="42">
        <f>'PON 1 -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1 - SEMAINE 1'!A30</f>
        <v>0</v>
      </c>
      <c r="B30" s="42">
        <f>'PON 1 - SEMAINE 1'!B30</f>
        <v>0</v>
      </c>
      <c r="C30" s="42">
        <f>'PON 1 -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1 - SEMAINE 1'!A31</f>
        <v>0</v>
      </c>
      <c r="B31" s="42">
        <f>'PON 1 - SEMAINE 1'!B31</f>
        <v>0</v>
      </c>
      <c r="C31" s="42">
        <f>'PON 1 -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1 - SEMAINE 1'!A32</f>
        <v>0</v>
      </c>
      <c r="B32" s="42">
        <f>'PON 1 - SEMAINE 1'!B32</f>
        <v>0</v>
      </c>
      <c r="C32" s="42">
        <f>'PON 1 -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1 - SEMAINE 1'!A33</f>
        <v>0</v>
      </c>
      <c r="B33" s="42">
        <f>'PON 1 - SEMAINE 1'!B33</f>
        <v>0</v>
      </c>
      <c r="C33" s="42">
        <f>'PON 1 -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1 - SEMAINE 1'!A34</f>
        <v>0</v>
      </c>
      <c r="B34" s="42">
        <f>'PON 1 - SEMAINE 1'!B34</f>
        <v>0</v>
      </c>
      <c r="C34" s="42">
        <f>'PON 1 -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1 - SEMAINE 1'!A35</f>
        <v>0</v>
      </c>
      <c r="B35" s="42">
        <f>'PON 1 - SEMAINE 1'!B35</f>
        <v>0</v>
      </c>
      <c r="C35" s="42">
        <f>'PON 1 -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1 - SEMAINE 1'!A36</f>
        <v>0</v>
      </c>
      <c r="B36" s="42">
        <f>'PON 1 - SEMAINE 1'!B36</f>
        <v>0</v>
      </c>
      <c r="C36" s="42">
        <f>'PON 1 -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1 - SEMAINE 1'!A37</f>
        <v>0</v>
      </c>
      <c r="B37" s="42">
        <f>'PON 1 - SEMAINE 1'!B37</f>
        <v>0</v>
      </c>
      <c r="C37" s="42">
        <f>'PON 1 -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1 - SEMAINE 1'!A38</f>
        <v>0</v>
      </c>
      <c r="B38" s="42">
        <f>'PON 1 - SEMAINE 1'!B38</f>
        <v>0</v>
      </c>
      <c r="C38" s="42">
        <f>'PON 1 -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1 - SEMAINE 1'!A39</f>
        <v>0</v>
      </c>
      <c r="B39" s="42">
        <f>'PON 1 - SEMAINE 1'!B39</f>
        <v>0</v>
      </c>
      <c r="C39" s="42">
        <f>'PON 1 -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1 - SEMAINE 1'!A40</f>
        <v>0</v>
      </c>
      <c r="B40" s="42">
        <f>'PON 1 - SEMAINE 1'!B40</f>
        <v>0</v>
      </c>
      <c r="C40" s="42">
        <f>'PON 1 -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1 - SEMAINE 1'!A41</f>
        <v>0</v>
      </c>
      <c r="B41" s="42">
        <f>'PON 1 - SEMAINE 1'!B41</f>
        <v>0</v>
      </c>
      <c r="C41" s="42">
        <f>'PON 1 -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1 - SEMAINE 1'!A42</f>
        <v>0</v>
      </c>
      <c r="B42" s="42">
        <f>'PON 1 - SEMAINE 1'!B42</f>
        <v>0</v>
      </c>
      <c r="C42" s="42">
        <f>'PON 1 -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1 - SEMAINE 1'!A43</f>
        <v>0</v>
      </c>
      <c r="B43" s="42">
        <f>'PON 1 - SEMAINE 1'!B43</f>
        <v>0</v>
      </c>
      <c r="C43" s="42">
        <f>'PON 1 -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D14" sqref="D14:I14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18" width="2.7109375" style="24" customWidth="1"/>
    <col min="19" max="19" width="3.00390625" style="24" customWidth="1"/>
    <col min="20" max="27" width="2.7109375" style="24" customWidth="1"/>
    <col min="28" max="28" width="6.574218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47</v>
      </c>
      <c r="B1" s="103"/>
      <c r="C1" s="106" t="s">
        <v>19</v>
      </c>
      <c r="D1" s="89">
        <f>ACCEUIL!E23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20" t="s">
        <v>4</v>
      </c>
      <c r="AD1" s="92" t="s">
        <v>34</v>
      </c>
      <c r="AG1" s="24">
        <f>SUMIF(D4:D43,"=PRÉSENT",AB4:AB43)</f>
        <v>0</v>
      </c>
    </row>
    <row r="2" spans="1:30" ht="15">
      <c r="A2" s="142"/>
      <c r="B2" s="143"/>
      <c r="C2" s="144"/>
      <c r="D2" s="145"/>
      <c r="E2" s="62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21"/>
      <c r="AD2" s="92"/>
    </row>
    <row r="3" spans="1:30" ht="93" customHeight="1">
      <c r="A3" s="25" t="s">
        <v>0</v>
      </c>
      <c r="B3" s="25" t="s">
        <v>1</v>
      </c>
      <c r="C3" s="25" t="s">
        <v>2</v>
      </c>
      <c r="D3" s="25" t="s">
        <v>3</v>
      </c>
      <c r="E3" s="63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22"/>
      <c r="AD3" s="92"/>
    </row>
    <row r="4" spans="1:28" ht="15">
      <c r="A4" s="41">
        <f>'PON 2 - SEMAINE 1'!A4</f>
        <v>0</v>
      </c>
      <c r="B4" s="42">
        <f>'PON 2 - SEMAINE 1'!B4</f>
        <v>0</v>
      </c>
      <c r="C4" s="42">
        <f>'PON 2 -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2 - SEMAINE 1'!A5</f>
        <v>0</v>
      </c>
      <c r="B5" s="42">
        <f>'PON 2 - SEMAINE 1'!B5</f>
        <v>0</v>
      </c>
      <c r="C5" s="42">
        <f>'PON 2 -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2 - SEMAINE 1'!A6</f>
        <v>0</v>
      </c>
      <c r="B6" s="42">
        <f>'PON 2 - SEMAINE 1'!B6</f>
        <v>0</v>
      </c>
      <c r="C6" s="42">
        <f>'PON 2 -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>
        <f t="shared" si="0"/>
        <v>0</v>
      </c>
    </row>
    <row r="7" spans="1:28" ht="15">
      <c r="A7" s="41">
        <f>'PON 2 - SEMAINE 1'!A7</f>
        <v>0</v>
      </c>
      <c r="B7" s="42">
        <f>'PON 2 - SEMAINE 1'!B7</f>
        <v>0</v>
      </c>
      <c r="C7" s="42">
        <f>'PON 2 -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>
        <f t="shared" si="0"/>
        <v>0</v>
      </c>
    </row>
    <row r="8" spans="1:28" ht="15">
      <c r="A8" s="41">
        <f>'PON 2 - SEMAINE 1'!A8</f>
        <v>0</v>
      </c>
      <c r="B8" s="42">
        <f>'PON 2 - SEMAINE 1'!B8</f>
        <v>0</v>
      </c>
      <c r="C8" s="42">
        <f>'PON 2 -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>
        <f t="shared" si="0"/>
        <v>0</v>
      </c>
    </row>
    <row r="9" spans="1:28" ht="15">
      <c r="A9" s="41">
        <f>'PON 2 - SEMAINE 1'!A9</f>
        <v>0</v>
      </c>
      <c r="B9" s="42">
        <f>'PON 2 - SEMAINE 1'!B9</f>
        <v>0</v>
      </c>
      <c r="C9" s="42">
        <f>'PON 2 -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>
        <f t="shared" si="0"/>
        <v>0</v>
      </c>
    </row>
    <row r="10" spans="1:28" ht="15">
      <c r="A10" s="41">
        <f>'PON 2 - SEMAINE 1'!A10</f>
        <v>0</v>
      </c>
      <c r="B10" s="42">
        <f>'PON 2 - SEMAINE 1'!B10</f>
        <v>0</v>
      </c>
      <c r="C10" s="42">
        <f>'PON 2 -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>
        <f t="shared" si="0"/>
        <v>0</v>
      </c>
    </row>
    <row r="11" spans="1:28" ht="15">
      <c r="A11" s="41">
        <f>'PON 2 - SEMAINE 1'!A11</f>
        <v>0</v>
      </c>
      <c r="B11" s="42">
        <f>'PON 2 - SEMAINE 1'!B11</f>
        <v>0</v>
      </c>
      <c r="C11" s="42">
        <f>'PON 2 -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>
        <f t="shared" si="0"/>
        <v>0</v>
      </c>
    </row>
    <row r="12" spans="1:28" ht="15">
      <c r="A12" s="41">
        <f>'PON 2 - SEMAINE 1'!A12</f>
        <v>0</v>
      </c>
      <c r="B12" s="42">
        <f>'PON 2 - SEMAINE 1'!B12</f>
        <v>0</v>
      </c>
      <c r="C12" s="42">
        <f>'PON 2 -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>
        <f t="shared" si="0"/>
        <v>0</v>
      </c>
    </row>
    <row r="13" spans="1:28" ht="15">
      <c r="A13" s="41">
        <f>'PON 2 - SEMAINE 1'!A13</f>
        <v>0</v>
      </c>
      <c r="B13" s="42">
        <f>'PON 2 - SEMAINE 1'!B13</f>
        <v>0</v>
      </c>
      <c r="C13" s="42">
        <f>'PON 2 -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>
        <f t="shared" si="0"/>
        <v>0</v>
      </c>
    </row>
    <row r="14" spans="1:28" ht="15">
      <c r="A14" s="41">
        <f>'PON 2 - SEMAINE 1'!A14</f>
        <v>0</v>
      </c>
      <c r="B14" s="42">
        <f>'PON 2 - SEMAINE 1'!B14</f>
        <v>0</v>
      </c>
      <c r="C14" s="42">
        <f>'PON 2 - SEMAINE 1'!C14</f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>
        <f t="shared" si="0"/>
        <v>0</v>
      </c>
    </row>
    <row r="15" spans="1:28" ht="15">
      <c r="A15" s="41">
        <f>'PON 2 - SEMAINE 1'!A15</f>
        <v>0</v>
      </c>
      <c r="B15" s="42">
        <f>'PON 2 - SEMAINE 1'!B15</f>
        <v>0</v>
      </c>
      <c r="C15" s="42">
        <f>'PON 2 -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>
        <f t="shared" si="0"/>
        <v>0</v>
      </c>
    </row>
    <row r="16" spans="1:28" ht="15">
      <c r="A16" s="41">
        <f>'PON 2 - SEMAINE 1'!A16</f>
        <v>0</v>
      </c>
      <c r="B16" s="42">
        <f>'PON 2 - SEMAINE 1'!B16</f>
        <v>0</v>
      </c>
      <c r="C16" s="42">
        <f>'PON 2 -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>
        <f t="shared" si="0"/>
        <v>0</v>
      </c>
    </row>
    <row r="17" spans="1:28" ht="15">
      <c r="A17" s="41">
        <f>'PON 2 - SEMAINE 1'!A17</f>
        <v>0</v>
      </c>
      <c r="B17" s="42">
        <f>'PON 2 - SEMAINE 1'!B17</f>
        <v>0</v>
      </c>
      <c r="C17" s="42">
        <f>'PON 2 -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>
        <f t="shared" si="0"/>
        <v>0</v>
      </c>
    </row>
    <row r="18" spans="1:28" ht="15">
      <c r="A18" s="41">
        <f>'PON 2 - SEMAINE 1'!A18</f>
        <v>0</v>
      </c>
      <c r="B18" s="42">
        <f>'PON 2 - SEMAINE 1'!B18</f>
        <v>0</v>
      </c>
      <c r="C18" s="42">
        <f>'PON 2 -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>
        <f t="shared" si="0"/>
        <v>0</v>
      </c>
    </row>
    <row r="19" spans="1:28" ht="15">
      <c r="A19" s="41">
        <f>'PON 2 - SEMAINE 1'!A19</f>
        <v>0</v>
      </c>
      <c r="B19" s="42">
        <f>'PON 2 - SEMAINE 1'!B19</f>
        <v>0</v>
      </c>
      <c r="C19" s="42">
        <f>'PON 2 -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>
        <f t="shared" si="0"/>
        <v>0</v>
      </c>
    </row>
    <row r="20" spans="1:28" ht="15">
      <c r="A20" s="41">
        <f>'PON 2 - SEMAINE 1'!A20</f>
        <v>0</v>
      </c>
      <c r="B20" s="42">
        <f>'PON 2 - SEMAINE 1'!B20</f>
        <v>0</v>
      </c>
      <c r="C20" s="42">
        <f>'PON 2 -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>
        <f t="shared" si="0"/>
        <v>0</v>
      </c>
    </row>
    <row r="21" spans="1:28" ht="15">
      <c r="A21" s="41">
        <f>'PON 2 - SEMAINE 1'!A21</f>
        <v>0</v>
      </c>
      <c r="B21" s="42">
        <f>'PON 2 - SEMAINE 1'!B21</f>
        <v>0</v>
      </c>
      <c r="C21" s="42">
        <f>'PON 2 -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>
        <f t="shared" si="0"/>
        <v>0</v>
      </c>
    </row>
    <row r="22" spans="1:28" ht="15">
      <c r="A22" s="41">
        <f>'PON 2 - SEMAINE 1'!A22</f>
        <v>0</v>
      </c>
      <c r="B22" s="42">
        <f>'PON 2 - SEMAINE 1'!B22</f>
        <v>0</v>
      </c>
      <c r="C22" s="42">
        <f>'PON 2 - SEMAINE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>
        <f t="shared" si="0"/>
        <v>0</v>
      </c>
    </row>
    <row r="23" spans="1:28" ht="15">
      <c r="A23" s="41">
        <f>'PON 2 - SEMAINE 1'!A23</f>
        <v>0</v>
      </c>
      <c r="B23" s="42">
        <f>'PON 2 - SEMAINE 1'!B23</f>
        <v>0</v>
      </c>
      <c r="C23" s="42">
        <f>'PON 2 -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>
        <f t="shared" si="0"/>
        <v>0</v>
      </c>
    </row>
    <row r="24" spans="1:28" ht="15">
      <c r="A24" s="41">
        <f>'PON 2 - SEMAINE 1'!A24</f>
        <v>0</v>
      </c>
      <c r="B24" s="42">
        <f>'PON 2 - SEMAINE 1'!B24</f>
        <v>0</v>
      </c>
      <c r="C24" s="42">
        <f>'PON 2 -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>
        <f t="shared" si="0"/>
        <v>0</v>
      </c>
    </row>
    <row r="25" spans="1:28" ht="15">
      <c r="A25" s="41">
        <f>'PON 2 - SEMAINE 1'!A25</f>
        <v>0</v>
      </c>
      <c r="B25" s="42">
        <f>'PON 2 - SEMAINE 1'!B25</f>
        <v>0</v>
      </c>
      <c r="C25" s="42">
        <f>'PON 2 -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>
        <f t="shared" si="0"/>
        <v>0</v>
      </c>
    </row>
    <row r="26" spans="1:28" ht="15">
      <c r="A26" s="41">
        <f>'PON 2 - SEMAINE 1'!A26</f>
        <v>0</v>
      </c>
      <c r="B26" s="42">
        <f>'PON 2 - SEMAINE 1'!B26</f>
        <v>0</v>
      </c>
      <c r="C26" s="42">
        <f>'PON 2 -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>
        <f t="shared" si="0"/>
        <v>0</v>
      </c>
    </row>
    <row r="27" spans="1:28" ht="15">
      <c r="A27" s="41">
        <f>'PON 2 - SEMAINE 1'!A27</f>
        <v>0</v>
      </c>
      <c r="B27" s="42">
        <f>'PON 2 - SEMAINE 1'!B27</f>
        <v>0</v>
      </c>
      <c r="C27" s="42">
        <f>'PON 2 -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>
        <f t="shared" si="0"/>
        <v>0</v>
      </c>
    </row>
    <row r="28" spans="1:28" ht="15">
      <c r="A28" s="41">
        <f>'PON 2 - SEMAINE 1'!A28</f>
        <v>0</v>
      </c>
      <c r="B28" s="42">
        <f>'PON 2 - SEMAINE 1'!B28</f>
        <v>0</v>
      </c>
      <c r="C28" s="42">
        <f>'PON 2 -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>
        <f t="shared" si="0"/>
        <v>0</v>
      </c>
    </row>
    <row r="29" spans="1:28" ht="15">
      <c r="A29" s="41">
        <f>'PON 2 - SEMAINE 1'!A29</f>
        <v>0</v>
      </c>
      <c r="B29" s="42">
        <f>'PON 2 - SEMAINE 1'!B29</f>
        <v>0</v>
      </c>
      <c r="C29" s="42">
        <f>'PON 2 -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>
        <f t="shared" si="0"/>
        <v>0</v>
      </c>
    </row>
    <row r="30" spans="1:28" ht="15">
      <c r="A30" s="41">
        <f>'PON 2 - SEMAINE 1'!A30</f>
        <v>0</v>
      </c>
      <c r="B30" s="42">
        <f>'PON 2 - SEMAINE 1'!B30</f>
        <v>0</v>
      </c>
      <c r="C30" s="42">
        <f>'PON 2 -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>
        <f t="shared" si="0"/>
        <v>0</v>
      </c>
    </row>
    <row r="31" spans="1:28" ht="15">
      <c r="A31" s="41">
        <f>'PON 2 - SEMAINE 1'!A31</f>
        <v>0</v>
      </c>
      <c r="B31" s="42">
        <f>'PON 2 - SEMAINE 1'!B31</f>
        <v>0</v>
      </c>
      <c r="C31" s="42">
        <f>'PON 2 -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>
        <f t="shared" si="0"/>
        <v>0</v>
      </c>
    </row>
    <row r="32" spans="1:28" ht="15">
      <c r="A32" s="41">
        <f>'PON 2 - SEMAINE 1'!A32</f>
        <v>0</v>
      </c>
      <c r="B32" s="42">
        <f>'PON 2 - SEMAINE 1'!B32</f>
        <v>0</v>
      </c>
      <c r="C32" s="42">
        <f>'PON 2 -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>
        <f t="shared" si="0"/>
        <v>0</v>
      </c>
    </row>
    <row r="33" spans="1:28" ht="15">
      <c r="A33" s="41">
        <f>'PON 2 - SEMAINE 1'!A33</f>
        <v>0</v>
      </c>
      <c r="B33" s="42">
        <f>'PON 2 - SEMAINE 1'!B33</f>
        <v>0</v>
      </c>
      <c r="C33" s="42">
        <f>'PON 2 -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>
        <f t="shared" si="0"/>
        <v>0</v>
      </c>
    </row>
    <row r="34" spans="1:28" ht="15">
      <c r="A34" s="41">
        <f>'PON 2 - SEMAINE 1'!A34</f>
        <v>0</v>
      </c>
      <c r="B34" s="42">
        <f>'PON 2 - SEMAINE 1'!B34</f>
        <v>0</v>
      </c>
      <c r="C34" s="42">
        <f>'PON 2 -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>
        <f t="shared" si="0"/>
        <v>0</v>
      </c>
    </row>
    <row r="35" spans="1:28" ht="15">
      <c r="A35" s="41">
        <f>'PON 2 - SEMAINE 1'!A35</f>
        <v>0</v>
      </c>
      <c r="B35" s="42">
        <f>'PON 2 - SEMAINE 1'!B35</f>
        <v>0</v>
      </c>
      <c r="C35" s="42">
        <f>'PON 2 -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>
        <f t="shared" si="0"/>
        <v>0</v>
      </c>
    </row>
    <row r="36" spans="1:28" ht="15">
      <c r="A36" s="41">
        <f>'PON 2 - SEMAINE 1'!A36</f>
        <v>0</v>
      </c>
      <c r="B36" s="42">
        <f>'PON 2 - SEMAINE 1'!B36</f>
        <v>0</v>
      </c>
      <c r="C36" s="42">
        <f>'PON 2 -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>
        <f t="shared" si="0"/>
        <v>0</v>
      </c>
    </row>
    <row r="37" spans="1:28" ht="15">
      <c r="A37" s="41">
        <f>'PON 2 - SEMAINE 1'!A37</f>
        <v>0</v>
      </c>
      <c r="B37" s="42">
        <f>'PON 2 - SEMAINE 1'!B37</f>
        <v>0</v>
      </c>
      <c r="C37" s="42">
        <f>'PON 2 -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>
        <f t="shared" si="0"/>
        <v>0</v>
      </c>
    </row>
    <row r="38" spans="1:28" ht="15">
      <c r="A38" s="41">
        <f>'PON 2 - SEMAINE 1'!A38</f>
        <v>0</v>
      </c>
      <c r="B38" s="42">
        <f>'PON 2 - SEMAINE 1'!B38</f>
        <v>0</v>
      </c>
      <c r="C38" s="42">
        <f>'PON 2 -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>
        <f t="shared" si="0"/>
        <v>0</v>
      </c>
    </row>
    <row r="39" spans="1:28" ht="15">
      <c r="A39" s="41">
        <f>'PON 2 - SEMAINE 1'!A39</f>
        <v>0</v>
      </c>
      <c r="B39" s="42">
        <f>'PON 2 - SEMAINE 1'!B39</f>
        <v>0</v>
      </c>
      <c r="C39" s="42">
        <f>'PON 2 -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>
        <f t="shared" si="0"/>
        <v>0</v>
      </c>
    </row>
    <row r="40" spans="1:28" ht="15">
      <c r="A40" s="41">
        <f>'PON 2 - SEMAINE 1'!A40</f>
        <v>0</v>
      </c>
      <c r="B40" s="42">
        <f>'PON 2 - SEMAINE 1'!B40</f>
        <v>0</v>
      </c>
      <c r="C40" s="42">
        <f>'PON 2 -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>
        <f t="shared" si="0"/>
        <v>0</v>
      </c>
    </row>
    <row r="41" spans="1:28" ht="15">
      <c r="A41" s="41">
        <f>'PON 2 - SEMAINE 1'!A41</f>
        <v>0</v>
      </c>
      <c r="B41" s="42">
        <f>'PON 2 - SEMAINE 1'!B41</f>
        <v>0</v>
      </c>
      <c r="C41" s="42">
        <f>'PON 2 -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>
        <f t="shared" si="0"/>
        <v>0</v>
      </c>
    </row>
    <row r="42" spans="1:28" ht="15">
      <c r="A42" s="41">
        <f>'PON 2 - SEMAINE 1'!A42</f>
        <v>0</v>
      </c>
      <c r="B42" s="42">
        <f>'PON 2 - SEMAINE 1'!B42</f>
        <v>0</v>
      </c>
      <c r="C42" s="42">
        <f>'PON 2 -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>
        <f t="shared" si="0"/>
        <v>0</v>
      </c>
    </row>
    <row r="43" spans="1:28" ht="15">
      <c r="A43" s="41">
        <f>'PON 2 - SEMAINE 1'!A43</f>
        <v>0</v>
      </c>
      <c r="B43" s="42">
        <f>'PON 2 - SEMAINE 1'!B43</f>
        <v>0</v>
      </c>
      <c r="C43" s="42">
        <f>'PON 2 -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9">
      <selection activeCell="D22" sqref="D22:I22"/>
    </sheetView>
  </sheetViews>
  <sheetFormatPr defaultColWidth="11.421875" defaultRowHeight="15"/>
  <cols>
    <col min="1" max="1" width="7.00390625" style="24" bestFit="1" customWidth="1"/>
    <col min="2" max="2" width="14.574218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5.7109375" style="24" bestFit="1" customWidth="1"/>
    <col min="29" max="32" width="11.421875" style="24" customWidth="1"/>
    <col min="33" max="33" width="11.421875" style="24" hidden="1" customWidth="1"/>
    <col min="34" max="16384" width="11.421875" style="24" customWidth="1"/>
  </cols>
  <sheetData>
    <row r="1" spans="1:33" ht="15">
      <c r="A1" s="102" t="s">
        <v>48</v>
      </c>
      <c r="B1" s="103"/>
      <c r="C1" s="106" t="s">
        <v>19</v>
      </c>
      <c r="D1" s="89">
        <f>ACCEUIL!E23</f>
        <v>0</v>
      </c>
      <c r="E1" s="49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9" t="s">
        <v>4</v>
      </c>
      <c r="AD1" s="92" t="s">
        <v>34</v>
      </c>
      <c r="AG1" s="24">
        <f>SUMIF(D4:D43,"=PRÉSENT",AB4:AB43)</f>
        <v>0</v>
      </c>
    </row>
    <row r="2" spans="1:30" s="51" customFormat="1" ht="12.75">
      <c r="A2" s="142"/>
      <c r="B2" s="143"/>
      <c r="C2" s="144"/>
      <c r="D2" s="145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00"/>
      <c r="AD2" s="92"/>
    </row>
    <row r="3" spans="1:30" s="51" customFormat="1" ht="93.7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01"/>
      <c r="AD3" s="92"/>
    </row>
    <row r="4" spans="1:28" ht="15">
      <c r="A4" s="41">
        <f>'PON 3 - SEMAINE 1'!A4</f>
        <v>0</v>
      </c>
      <c r="B4" s="42">
        <f>'PON 3 - SEMAINE 1'!B4</f>
        <v>0</v>
      </c>
      <c r="C4" s="42">
        <f>'PON 3 - SEMAINE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'PON 3 - SEMAINE 1'!A5</f>
        <v>0</v>
      </c>
      <c r="B5" s="42">
        <f>'PON 3 - SEMAINE 1'!B5</f>
        <v>0</v>
      </c>
      <c r="C5" s="42">
        <f>'PON 3 -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'PON 3 - SEMAINE 1'!A6</f>
        <v>0</v>
      </c>
      <c r="B6" s="42">
        <f>'PON 3 - SEMAINE 1'!B6</f>
        <v>0</v>
      </c>
      <c r="C6" s="42">
        <f>'PON 3 -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'PON 3 - SEMAINE 1'!A7</f>
        <v>0</v>
      </c>
      <c r="B7" s="42">
        <f>'PON 3 - SEMAINE 1'!B7</f>
        <v>0</v>
      </c>
      <c r="C7" s="42">
        <f>'PON 3 -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'PON 3 - SEMAINE 1'!A8</f>
        <v>0</v>
      </c>
      <c r="B8" s="42">
        <f>'PON 3 - SEMAINE 1'!B8</f>
        <v>0</v>
      </c>
      <c r="C8" s="42">
        <f>'PON 3 -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'PON 3 - SEMAINE 1'!A9</f>
        <v>0</v>
      </c>
      <c r="B9" s="42">
        <f>'PON 3 - SEMAINE 1'!B9</f>
        <v>0</v>
      </c>
      <c r="C9" s="42">
        <f>'PON 3 -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'PON 3 - SEMAINE 1'!A10</f>
        <v>0</v>
      </c>
      <c r="B10" s="42">
        <f>'PON 3 - SEMAINE 1'!B10</f>
        <v>0</v>
      </c>
      <c r="C10" s="42">
        <f>'PON 3 -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'PON 3 - SEMAINE 1'!A11</f>
        <v>0</v>
      </c>
      <c r="B11" s="42">
        <f>'PON 3 - SEMAINE 1'!B11</f>
        <v>0</v>
      </c>
      <c r="C11" s="42">
        <f>'PON 3 -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'PON 3 - SEMAINE 1'!A12</f>
        <v>0</v>
      </c>
      <c r="B12" s="42">
        <f>'PON 3 - SEMAINE 1'!B12</f>
        <v>0</v>
      </c>
      <c r="C12" s="42">
        <f>'PON 3 -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'PON 3 - SEMAINE 1'!A13</f>
        <v>0</v>
      </c>
      <c r="B13" s="42">
        <f>'PON 3 - SEMAINE 1'!B13</f>
        <v>0</v>
      </c>
      <c r="C13" s="42">
        <f>'PON 3 -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41">
        <f>'PON 3 - SEMAINE 1'!A14</f>
        <v>0</v>
      </c>
      <c r="B14" s="42">
        <f>'PON 3 - SEMAINE 1'!B14</f>
        <v>0</v>
      </c>
      <c r="C14" s="42">
        <f>'PON 3 - SEMAINE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41">
        <f>'PON 3 - SEMAINE 1'!A15</f>
        <v>0</v>
      </c>
      <c r="B15" s="42">
        <f>'PON 3 - SEMAINE 1'!B15</f>
        <v>0</v>
      </c>
      <c r="C15" s="42">
        <f>'PON 3 - SEMAINE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41">
        <f>'PON 3 - SEMAINE 1'!A16</f>
        <v>0</v>
      </c>
      <c r="B16" s="42">
        <f>'PON 3 - SEMAINE 1'!B16</f>
        <v>0</v>
      </c>
      <c r="C16" s="42">
        <f>'PON 3 - SEMAINE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41">
        <f>'PON 3 - SEMAINE 1'!A17</f>
        <v>0</v>
      </c>
      <c r="B17" s="42">
        <f>'PON 3 - SEMAINE 1'!B17</f>
        <v>0</v>
      </c>
      <c r="C17" s="42">
        <f>'PON 3 - SEMAINE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41">
        <f>'PON 3 - SEMAINE 1'!A18</f>
        <v>0</v>
      </c>
      <c r="B18" s="42">
        <f>'PON 3 - SEMAINE 1'!B18</f>
        <v>0</v>
      </c>
      <c r="C18" s="42">
        <f>'PON 3 - SEMAINE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41">
        <f>'PON 3 - SEMAINE 1'!A19</f>
        <v>0</v>
      </c>
      <c r="B19" s="42">
        <f>'PON 3 - SEMAINE 1'!B19</f>
        <v>0</v>
      </c>
      <c r="C19" s="42">
        <f>'PON 3 - SEMAINE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41">
        <f>'PON 3 - SEMAINE 1'!A20</f>
        <v>0</v>
      </c>
      <c r="B20" s="42">
        <f>'PON 3 - SEMAINE 1'!B20</f>
        <v>0</v>
      </c>
      <c r="C20" s="42">
        <f>'PON 3 - SEMAINE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41">
        <f>'PON 3 - SEMAINE 1'!A21</f>
        <v>0</v>
      </c>
      <c r="B21" s="42">
        <f>'PON 3 - SEMAINE 1'!B21</f>
        <v>0</v>
      </c>
      <c r="C21" s="42">
        <f>'PON 3 - SEMAINE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41">
        <f>'PON 3 - SEMAINE 1'!A22</f>
        <v>0</v>
      </c>
      <c r="B22" s="42">
        <f>'PON 3 - SEMAINE 1'!B22</f>
        <v>0</v>
      </c>
      <c r="C22" s="42">
        <f>'PON 3 - SEMAINE 1'!C22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41">
        <f>'PON 3 - SEMAINE 1'!A23</f>
        <v>0</v>
      </c>
      <c r="B23" s="42">
        <f>'PON 3 - SEMAINE 1'!B23</f>
        <v>0</v>
      </c>
      <c r="C23" s="42">
        <f>'PON 3 - SEMAINE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41">
        <f>'PON 3 - SEMAINE 1'!A24</f>
        <v>0</v>
      </c>
      <c r="B24" s="42">
        <f>'PON 3 - SEMAINE 1'!B24</f>
        <v>0</v>
      </c>
      <c r="C24" s="42">
        <f>'PON 3 - SEMAINE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41">
        <f>'PON 3 - SEMAINE 1'!A25</f>
        <v>0</v>
      </c>
      <c r="B25" s="42">
        <f>'PON 3 - SEMAINE 1'!B25</f>
        <v>0</v>
      </c>
      <c r="C25" s="42">
        <f>'PON 3 - SEMAINE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41">
        <f>'PON 3 - SEMAINE 1'!A26</f>
        <v>0</v>
      </c>
      <c r="B26" s="42">
        <f>'PON 3 - SEMAINE 1'!B26</f>
        <v>0</v>
      </c>
      <c r="C26" s="42">
        <f>'PON 3 - SEMAINE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41">
        <f>'PON 3 - SEMAINE 1'!A27</f>
        <v>0</v>
      </c>
      <c r="B27" s="42">
        <f>'PON 3 - SEMAINE 1'!B27</f>
        <v>0</v>
      </c>
      <c r="C27" s="42">
        <f>'PON 3 - SEMAINE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41">
        <f>'PON 3 - SEMAINE 1'!A28</f>
        <v>0</v>
      </c>
      <c r="B28" s="42">
        <f>'PON 3 - SEMAINE 1'!B28</f>
        <v>0</v>
      </c>
      <c r="C28" s="42">
        <f>'PON 3 - SEMAINE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41">
        <f>'PON 3 - SEMAINE 1'!A29</f>
        <v>0</v>
      </c>
      <c r="B29" s="42">
        <f>'PON 3 - SEMAINE 1'!B29</f>
        <v>0</v>
      </c>
      <c r="C29" s="42">
        <f>'PON 3 - SEMAINE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41">
        <f>'PON 3 - SEMAINE 1'!A30</f>
        <v>0</v>
      </c>
      <c r="B30" s="42">
        <f>'PON 3 - SEMAINE 1'!B30</f>
        <v>0</v>
      </c>
      <c r="C30" s="42">
        <f>'PON 3 - SEMAINE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41">
        <f>'PON 3 - SEMAINE 1'!A31</f>
        <v>0</v>
      </c>
      <c r="B31" s="42">
        <f>'PON 3 - SEMAINE 1'!B31</f>
        <v>0</v>
      </c>
      <c r="C31" s="42">
        <f>'PON 3 - SEMAINE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41">
        <f>'PON 3 - SEMAINE 1'!A32</f>
        <v>0</v>
      </c>
      <c r="B32" s="42">
        <f>'PON 3 - SEMAINE 1'!B32</f>
        <v>0</v>
      </c>
      <c r="C32" s="42">
        <f>'PON 3 - SEMAINE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41">
        <f>'PON 3 - SEMAINE 1'!A33</f>
        <v>0</v>
      </c>
      <c r="B33" s="42">
        <f>'PON 3 - SEMAINE 1'!B33</f>
        <v>0</v>
      </c>
      <c r="C33" s="42">
        <f>'PON 3 - SEMAINE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41">
        <f>'PON 3 - SEMAINE 1'!A34</f>
        <v>0</v>
      </c>
      <c r="B34" s="42">
        <f>'PON 3 - SEMAINE 1'!B34</f>
        <v>0</v>
      </c>
      <c r="C34" s="42">
        <f>'PON 3 - SEMAINE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41">
        <f>'PON 3 - SEMAINE 1'!A35</f>
        <v>0</v>
      </c>
      <c r="B35" s="42">
        <f>'PON 3 - SEMAINE 1'!B35</f>
        <v>0</v>
      </c>
      <c r="C35" s="42">
        <f>'PON 3 - SEMAINE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41">
        <f>'PON 3 - SEMAINE 1'!A36</f>
        <v>0</v>
      </c>
      <c r="B36" s="42">
        <f>'PON 3 - SEMAINE 1'!B36</f>
        <v>0</v>
      </c>
      <c r="C36" s="42">
        <f>'PON 3 - SEMAINE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41">
        <f>'PON 3 - SEMAINE 1'!A37</f>
        <v>0</v>
      </c>
      <c r="B37" s="42">
        <f>'PON 3 - SEMAINE 1'!B37</f>
        <v>0</v>
      </c>
      <c r="C37" s="42">
        <f>'PON 3 - SEMAINE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41">
        <f>'PON 3 - SEMAINE 1'!A38</f>
        <v>0</v>
      </c>
      <c r="B38" s="42">
        <f>'PON 3 - SEMAINE 1'!B38</f>
        <v>0</v>
      </c>
      <c r="C38" s="42">
        <f>'PON 3 - SEMAINE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41">
        <f>'PON 3 - SEMAINE 1'!A39</f>
        <v>0</v>
      </c>
      <c r="B39" s="42">
        <f>'PON 3 - SEMAINE 1'!B39</f>
        <v>0</v>
      </c>
      <c r="C39" s="42">
        <f>'PON 3 - SEMAINE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41">
        <f>'PON 3 - SEMAINE 1'!A40</f>
        <v>0</v>
      </c>
      <c r="B40" s="42">
        <f>'PON 3 - SEMAINE 1'!B40</f>
        <v>0</v>
      </c>
      <c r="C40" s="42">
        <f>'PON 3 - SEMAINE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41">
        <f>'PON 3 - SEMAINE 1'!A41</f>
        <v>0</v>
      </c>
      <c r="B41" s="42">
        <f>'PON 3 - SEMAINE 1'!B41</f>
        <v>0</v>
      </c>
      <c r="C41" s="42">
        <f>'PON 3 - SEMAINE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41">
        <f>'PON 3 - SEMAINE 1'!A42</f>
        <v>0</v>
      </c>
      <c r="B42" s="42">
        <f>'PON 3 - SEMAINE 1'!B42</f>
        <v>0</v>
      </c>
      <c r="C42" s="42">
        <f>'PON 3 - SEMAINE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41">
        <f>'PON 3 - SEMAINE 1'!A43</f>
        <v>0</v>
      </c>
      <c r="B43" s="42">
        <f>'PON 3 - SEMAINE 1'!B43</f>
        <v>0</v>
      </c>
      <c r="C43" s="42">
        <f>'PON 3 - SEMAINE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K15" sqref="K15"/>
    </sheetView>
  </sheetViews>
  <sheetFormatPr defaultColWidth="11.421875" defaultRowHeight="15"/>
  <cols>
    <col min="1" max="1" width="7.00390625" style="24" bestFit="1" customWidth="1"/>
    <col min="2" max="2" width="18.28125" style="24" customWidth="1"/>
    <col min="3" max="3" width="18.851562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6.57421875" style="24" bestFit="1" customWidth="1"/>
    <col min="29" max="16384" width="11.421875" style="24" customWidth="1"/>
  </cols>
  <sheetData>
    <row r="1" spans="1:30" ht="15">
      <c r="A1" s="102" t="s">
        <v>49</v>
      </c>
      <c r="B1" s="103"/>
      <c r="C1" s="106" t="s">
        <v>19</v>
      </c>
      <c r="D1" s="89">
        <f>ACCEUIL!E23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20" t="s">
        <v>4</v>
      </c>
      <c r="AD1" s="92" t="s">
        <v>34</v>
      </c>
    </row>
    <row r="2" spans="1:30" s="51" customFormat="1" ht="12.75">
      <c r="A2" s="142"/>
      <c r="B2" s="143"/>
      <c r="C2" s="144"/>
      <c r="D2" s="145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7"/>
      <c r="AB2" s="121"/>
      <c r="AD2" s="92"/>
    </row>
    <row r="3" spans="1:30" s="51" customFormat="1" ht="110.2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64" t="s">
        <v>104</v>
      </c>
      <c r="AB3" s="122"/>
      <c r="AD3" s="92"/>
    </row>
    <row r="4" spans="1:28" ht="15">
      <c r="A4" s="41">
        <f>'É-M ET SERVICE - SEMAINE 1'!A4</f>
        <v>0</v>
      </c>
      <c r="B4" s="42">
        <f>'É-M ET SERVICE - SEMAINE 1'!B4</f>
        <v>0</v>
      </c>
      <c r="C4" s="42">
        <f>'É-M ET SERVICE - SEMAINE 1'!C4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'É-M ET SERVICE - SEMAINE 1'!A5</f>
        <v>0</v>
      </c>
      <c r="B5" s="42">
        <f>'É-M ET SERVICE - SEMAINE 1'!B5</f>
        <v>0</v>
      </c>
      <c r="C5" s="42">
        <f>'É-M ET SERVICE - SEMAINE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1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'É-M ET SERVICE - SEMAINE 1'!A6</f>
        <v>0</v>
      </c>
      <c r="B6" s="42">
        <f>'É-M ET SERVICE - SEMAINE 1'!B6</f>
        <v>0</v>
      </c>
      <c r="C6" s="42">
        <f>'É-M ET SERVICE - SEMAINE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'É-M ET SERVICE - SEMAINE 1'!A7</f>
        <v>0</v>
      </c>
      <c r="B7" s="42">
        <f>'É-M ET SERVICE - SEMAINE 1'!B7</f>
        <v>0</v>
      </c>
      <c r="C7" s="42">
        <f>'É-M ET SERVICE - SEMAINE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'É-M ET SERVICE - SEMAINE 1'!A8</f>
        <v>0</v>
      </c>
      <c r="B8" s="42">
        <f>'É-M ET SERVICE - SEMAINE 1'!B8</f>
        <v>0</v>
      </c>
      <c r="C8" s="42">
        <f>'É-M ET SERVICE - SEMAINE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'É-M ET SERVICE - SEMAINE 1'!A9</f>
        <v>0</v>
      </c>
      <c r="B9" s="42">
        <f>'É-M ET SERVICE - SEMAINE 1'!B9</f>
        <v>0</v>
      </c>
      <c r="C9" s="42">
        <f>'É-M ET SERVICE - SEMAINE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'É-M ET SERVICE - SEMAINE 1'!A10</f>
        <v>0</v>
      </c>
      <c r="B10" s="42">
        <f>'É-M ET SERVICE - SEMAINE 1'!B10</f>
        <v>0</v>
      </c>
      <c r="C10" s="42">
        <f>'É-M ET SERVICE - SEMAINE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'É-M ET SERVICE - SEMAINE 1'!A11</f>
        <v>0</v>
      </c>
      <c r="B11" s="42">
        <f>'É-M ET SERVICE - SEMAINE 1'!B11</f>
        <v>0</v>
      </c>
      <c r="C11" s="42">
        <f>'É-M ET SERVICE - SEMAINE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'É-M ET SERVICE - SEMAINE 1'!A12</f>
        <v>0</v>
      </c>
      <c r="B12" s="42">
        <f>'É-M ET SERVICE - SEMAINE 1'!B12</f>
        <v>0</v>
      </c>
      <c r="C12" s="42">
        <f>'É-M ET SERVICE - SEMAINE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'É-M ET SERVICE - SEMAINE 1'!A13</f>
        <v>0</v>
      </c>
      <c r="B13" s="42">
        <f>'É-M ET SERVICE - SEMAINE 1'!B13</f>
        <v>0</v>
      </c>
      <c r="C13" s="42">
        <f>'É-M ET SERVICE - SEMAINE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1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5.7109375" style="70" customWidth="1"/>
    <col min="2" max="2" width="15.7109375" style="70" customWidth="1"/>
    <col min="3" max="3" width="19.7109375" style="70" customWidth="1"/>
    <col min="4" max="4" width="10.140625" style="70" customWidth="1"/>
    <col min="5" max="5" width="11.421875" style="70" hidden="1" customWidth="1"/>
    <col min="6" max="8" width="2.7109375" style="70" customWidth="1"/>
    <col min="9" max="9" width="3.28125" style="70" bestFit="1" customWidth="1"/>
    <col min="10" max="10" width="2.7109375" style="70" customWidth="1"/>
    <col min="11" max="11" width="3.28125" style="70" bestFit="1" customWidth="1"/>
    <col min="12" max="18" width="2.7109375" style="70" customWidth="1"/>
    <col min="19" max="19" width="4.421875" style="70" customWidth="1"/>
    <col min="20" max="27" width="2.7109375" style="70" customWidth="1"/>
    <col min="28" max="31" width="11.421875" style="70" customWidth="1"/>
    <col min="32" max="32" width="11.421875" style="70" hidden="1" customWidth="1"/>
    <col min="33" max="16384" width="11.421875" style="70" customWidth="1"/>
  </cols>
  <sheetData>
    <row r="1" spans="1:32" ht="15">
      <c r="A1" s="71" t="s">
        <v>22</v>
      </c>
      <c r="B1" s="72"/>
      <c r="C1" s="72" t="s">
        <v>109</v>
      </c>
      <c r="D1" s="89"/>
      <c r="E1" s="67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C1" s="92" t="s">
        <v>34</v>
      </c>
      <c r="AF1" s="70" t="e">
        <f>SUMIF(D4:D43,"=PRÉSENT",#REF!)</f>
        <v>#REF!</v>
      </c>
    </row>
    <row r="2" spans="1:29" s="51" customFormat="1" ht="19.5" customHeight="1">
      <c r="A2" s="73" t="s">
        <v>108</v>
      </c>
      <c r="B2" s="74"/>
      <c r="C2" s="74"/>
      <c r="D2" s="90"/>
      <c r="E2" s="50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C2" s="92"/>
    </row>
    <row r="3" spans="1:29" s="51" customFormat="1" ht="105.75" customHeight="1">
      <c r="A3" s="69" t="s">
        <v>0</v>
      </c>
      <c r="B3" s="69" t="s">
        <v>1</v>
      </c>
      <c r="C3" s="69" t="s">
        <v>2</v>
      </c>
      <c r="D3" s="69" t="s">
        <v>3</v>
      </c>
      <c r="E3" s="53"/>
      <c r="F3" s="54" t="s">
        <v>81</v>
      </c>
      <c r="G3" s="54" t="s">
        <v>82</v>
      </c>
      <c r="H3" s="54" t="s">
        <v>83</v>
      </c>
      <c r="I3" s="54" t="s">
        <v>84</v>
      </c>
      <c r="J3" s="54" t="s">
        <v>85</v>
      </c>
      <c r="K3" s="54" t="s">
        <v>86</v>
      </c>
      <c r="L3" s="54" t="s">
        <v>88</v>
      </c>
      <c r="M3" s="54" t="s">
        <v>89</v>
      </c>
      <c r="N3" s="54" t="s">
        <v>90</v>
      </c>
      <c r="O3" s="54" t="s">
        <v>91</v>
      </c>
      <c r="P3" s="54" t="s">
        <v>92</v>
      </c>
      <c r="Q3" s="54" t="s">
        <v>93</v>
      </c>
      <c r="R3" s="54" t="s">
        <v>94</v>
      </c>
      <c r="S3" s="54" t="s">
        <v>90</v>
      </c>
      <c r="T3" s="54" t="s">
        <v>97</v>
      </c>
      <c r="U3" s="54" t="s">
        <v>98</v>
      </c>
      <c r="V3" s="54" t="s">
        <v>99</v>
      </c>
      <c r="W3" s="54" t="s">
        <v>100</v>
      </c>
      <c r="X3" s="54" t="s">
        <v>96</v>
      </c>
      <c r="Y3" s="54" t="s">
        <v>102</v>
      </c>
      <c r="Z3" s="54" t="s">
        <v>103</v>
      </c>
      <c r="AA3" s="54" t="s">
        <v>104</v>
      </c>
      <c r="AC3" s="92"/>
    </row>
    <row r="4" spans="1:27" ht="15">
      <c r="A4" s="76"/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5">
      <c r="A5" s="76"/>
      <c r="B5" s="76"/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15">
      <c r="A6" s="76"/>
      <c r="B6" s="76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5">
      <c r="A7" s="76"/>
      <c r="B7" s="76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15">
      <c r="A8" s="76"/>
      <c r="B8" s="76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15">
      <c r="A9" s="76"/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5">
      <c r="A10" s="76"/>
      <c r="B10" s="76"/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15">
      <c r="A11" s="76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5">
      <c r="A12" s="76"/>
      <c r="B12" s="76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15">
      <c r="A13" s="76"/>
      <c r="B13" s="76"/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15">
      <c r="A14" s="76"/>
      <c r="B14" s="76"/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15">
      <c r="A15" s="76"/>
      <c r="B15" s="76"/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15">
      <c r="A16" s="76"/>
      <c r="B16" s="76"/>
      <c r="C16" s="7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ht="15">
      <c r="A17" s="76"/>
      <c r="B17" s="76"/>
      <c r="C17" s="76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5">
      <c r="A18" s="76"/>
      <c r="B18" s="76"/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5">
      <c r="A19" s="76"/>
      <c r="B19" s="76"/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15">
      <c r="A20" s="76"/>
      <c r="B20" s="76"/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">
      <c r="A21" s="76"/>
      <c r="B21" s="76"/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5">
      <c r="A22" s="76"/>
      <c r="B22" s="76"/>
      <c r="C22" s="7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5">
      <c r="A23" s="76"/>
      <c r="B23" s="76"/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5">
      <c r="A24" s="76"/>
      <c r="B24" s="76"/>
      <c r="C24" s="7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5">
      <c r="A25" s="76"/>
      <c r="B25" s="76"/>
      <c r="C25" s="7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5">
      <c r="A26" s="76"/>
      <c r="B26" s="76"/>
      <c r="C26" s="7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">
      <c r="A27" s="76"/>
      <c r="B27" s="76"/>
      <c r="C27" s="7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">
      <c r="A28" s="76"/>
      <c r="B28" s="76"/>
      <c r="C28" s="7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">
      <c r="A29" s="76"/>
      <c r="B29" s="76"/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">
      <c r="A30" s="76"/>
      <c r="B30" s="76"/>
      <c r="C30" s="7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">
      <c r="A31" s="76"/>
      <c r="B31" s="76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ht="15">
      <c r="A32" s="76"/>
      <c r="B32" s="76"/>
      <c r="C32" s="76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ht="15">
      <c r="A33" s="76"/>
      <c r="B33" s="76"/>
      <c r="C33" s="76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 ht="15">
      <c r="A34" s="76"/>
      <c r="B34" s="76"/>
      <c r="C34" s="76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ht="15">
      <c r="A35" s="76"/>
      <c r="B35" s="76"/>
      <c r="C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27" ht="15">
      <c r="A36" s="76"/>
      <c r="B36" s="76"/>
      <c r="C36" s="76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ht="15">
      <c r="A37" s="76"/>
      <c r="B37" s="76"/>
      <c r="C37" s="7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ht="15">
      <c r="A38" s="76"/>
      <c r="B38" s="76"/>
      <c r="C38" s="76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27" ht="15">
      <c r="A39" s="76"/>
      <c r="B39" s="76"/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 ht="15">
      <c r="A40" s="76"/>
      <c r="B40" s="76"/>
      <c r="C40" s="7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5">
      <c r="A41" s="76"/>
      <c r="B41" s="76"/>
      <c r="C41" s="76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5">
      <c r="A42" s="76"/>
      <c r="B42" s="76"/>
      <c r="C42" s="7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5">
      <c r="A43" s="76"/>
      <c r="B43" s="76"/>
      <c r="C43" s="76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</sheetData>
  <sheetProtection password="C7A7" sheet="1"/>
  <mergeCells count="10">
    <mergeCell ref="D1:D2"/>
    <mergeCell ref="F1:AA1"/>
    <mergeCell ref="AC1:AC3"/>
    <mergeCell ref="F2:G2"/>
    <mergeCell ref="H2:I2"/>
    <mergeCell ref="J2:K2"/>
    <mergeCell ref="L2:P2"/>
    <mergeCell ref="Q2:S2"/>
    <mergeCell ref="T2:W2"/>
    <mergeCell ref="X2:AA2"/>
  </mergeCells>
  <dataValidations count="1">
    <dataValidation type="list" allowBlank="1" showInputMessage="1" showErrorMessage="1" sqref="A4:A43">
      <formula1>GRADE</formula1>
    </dataValidation>
  </dataValidations>
  <hyperlinks>
    <hyperlink ref="AC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&amp;CMATRICE D'INSPECTION V.1</oddHeader>
    <oddFooter>&amp;LIMPRIMÉ LE &amp;D&amp;R&amp;P/&amp;N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17" sqref="K17"/>
    </sheetView>
  </sheetViews>
  <sheetFormatPr defaultColWidth="11.421875" defaultRowHeight="15"/>
  <cols>
    <col min="1" max="1" width="19.7109375" style="7" customWidth="1"/>
    <col min="2" max="2" width="1.28515625" style="7" customWidth="1"/>
    <col min="3" max="3" width="19.7109375" style="7" customWidth="1"/>
    <col min="4" max="4" width="1.28515625" style="7" customWidth="1"/>
    <col min="5" max="5" width="19.7109375" style="7" customWidth="1"/>
    <col min="6" max="6" width="1.28515625" style="7" customWidth="1"/>
    <col min="7" max="7" width="19.7109375" style="7" customWidth="1"/>
    <col min="8" max="16384" width="11.421875" style="7" customWidth="1"/>
  </cols>
  <sheetData>
    <row r="1" spans="1:9" ht="23.25">
      <c r="A1" s="112" t="s">
        <v>46</v>
      </c>
      <c r="B1" s="112"/>
      <c r="C1" s="112"/>
      <c r="D1" s="112"/>
      <c r="E1" s="112"/>
      <c r="F1" s="112"/>
      <c r="G1" s="112"/>
      <c r="I1" s="92" t="s">
        <v>34</v>
      </c>
    </row>
    <row r="2" ht="15">
      <c r="I2" s="92"/>
    </row>
    <row r="3" ht="15">
      <c r="A3" s="8">
        <f>ACCEUIL!E23</f>
        <v>0</v>
      </c>
    </row>
    <row r="4" spans="1:7" ht="15">
      <c r="A4" s="3" t="s">
        <v>21</v>
      </c>
      <c r="B4" s="3"/>
      <c r="C4" s="3"/>
      <c r="D4" s="3"/>
      <c r="E4" s="3"/>
      <c r="F4" s="3"/>
      <c r="G4" s="3"/>
    </row>
    <row r="5" spans="1:7" ht="15">
      <c r="A5" s="111" t="s">
        <v>5</v>
      </c>
      <c r="B5" s="111"/>
      <c r="C5" s="111"/>
      <c r="E5" s="111" t="s">
        <v>6</v>
      </c>
      <c r="F5" s="111"/>
      <c r="G5" s="111"/>
    </row>
    <row r="6" spans="1:7" ht="15">
      <c r="A6" s="111">
        <f>COUNTIF('PON 1 - SEMAINE 4'!D4:D43,LISTE!A1)+(COUNTIF('PON 1 - SEMAINE 5'!D4:D43,LISTE!A3))</f>
        <v>0</v>
      </c>
      <c r="B6" s="111"/>
      <c r="C6" s="111"/>
      <c r="E6" s="111">
        <f>COUNTIF('PON 1 - SEMAINE 5'!D4:D43,LISTE!A2)</f>
        <v>0</v>
      </c>
      <c r="F6" s="111"/>
      <c r="G6" s="111"/>
    </row>
    <row r="7" spans="1:7" ht="15">
      <c r="A7" s="3" t="s">
        <v>22</v>
      </c>
      <c r="B7" s="3"/>
      <c r="C7" s="3"/>
      <c r="D7" s="3"/>
      <c r="E7" s="3"/>
      <c r="F7" s="3"/>
      <c r="G7" s="3"/>
    </row>
    <row r="8" spans="1:7" ht="15">
      <c r="A8" s="111" t="s">
        <v>5</v>
      </c>
      <c r="B8" s="111"/>
      <c r="C8" s="111"/>
      <c r="E8" s="111" t="s">
        <v>6</v>
      </c>
      <c r="F8" s="111"/>
      <c r="G8" s="111"/>
    </row>
    <row r="9" spans="1:7" ht="15">
      <c r="A9" s="111">
        <f>COUNTIF('PON 2 - SEMAINE 5'!D4:D43,LISTE!A1)+COUNTIF('PON 2 - SEMAINE 5'!D4:D43,LISTE!A3)</f>
        <v>0</v>
      </c>
      <c r="B9" s="111"/>
      <c r="C9" s="111"/>
      <c r="E9" s="111">
        <f>COUNTIF('PON 2 - SEMAINE 5'!D4:D43,LISTE!A2)</f>
        <v>0</v>
      </c>
      <c r="F9" s="111"/>
      <c r="G9" s="111"/>
    </row>
    <row r="10" spans="1:7" ht="15">
      <c r="A10" s="3" t="s">
        <v>23</v>
      </c>
      <c r="B10" s="3"/>
      <c r="C10" s="3"/>
      <c r="D10" s="3"/>
      <c r="E10" s="3"/>
      <c r="F10" s="3"/>
      <c r="G10" s="3"/>
    </row>
    <row r="11" spans="1:7" ht="15">
      <c r="A11" s="111" t="s">
        <v>5</v>
      </c>
      <c r="B11" s="111"/>
      <c r="C11" s="111"/>
      <c r="E11" s="111" t="s">
        <v>6</v>
      </c>
      <c r="F11" s="111"/>
      <c r="G11" s="111"/>
    </row>
    <row r="12" spans="1:7" ht="15">
      <c r="A12" s="111">
        <f>COUNTIF('PON 3 - SEMAINE 5'!D4:D43,LISTE!A1)+COUNTIF('PON 3 - SEMAINE 5'!D4:D43,LISTE!A3)</f>
        <v>0</v>
      </c>
      <c r="B12" s="111"/>
      <c r="C12" s="111"/>
      <c r="E12" s="111">
        <f>COUNTIF('PON 3 - SEMAINE 5'!D4:D43,LISTE!A2)</f>
        <v>0</v>
      </c>
      <c r="F12" s="111"/>
      <c r="G12" s="111"/>
    </row>
    <row r="13" spans="1:7" ht="15">
      <c r="A13" s="3" t="s">
        <v>24</v>
      </c>
      <c r="B13" s="3"/>
      <c r="C13" s="3"/>
      <c r="D13" s="3"/>
      <c r="E13" s="3"/>
      <c r="F13" s="3"/>
      <c r="G13" s="3"/>
    </row>
    <row r="14" spans="1:7" ht="15">
      <c r="A14" s="111" t="s">
        <v>5</v>
      </c>
      <c r="B14" s="111"/>
      <c r="C14" s="111"/>
      <c r="E14" s="111" t="s">
        <v>6</v>
      </c>
      <c r="F14" s="111"/>
      <c r="G14" s="111"/>
    </row>
    <row r="15" spans="1:7" ht="15">
      <c r="A15" s="111">
        <f>COUNTIF('É-M ET SERVICE - SEMAINE 5'!D4:D13,LISTE!A1)+COUNTIF('É-M ET SERVICE - SEMAINE 5'!D4:D13,LISTE!A3)</f>
        <v>0</v>
      </c>
      <c r="B15" s="111"/>
      <c r="C15" s="111"/>
      <c r="E15" s="111">
        <f>COUNTIF('É-M ET SERVICE - SEMAINE 5'!D4:D13,LISTE!A2)</f>
        <v>0</v>
      </c>
      <c r="F15" s="111"/>
      <c r="G15" s="111"/>
    </row>
    <row r="16" spans="1:7" ht="15">
      <c r="A16" s="3" t="s">
        <v>4</v>
      </c>
      <c r="B16" s="3"/>
      <c r="C16" s="3"/>
      <c r="D16" s="3"/>
      <c r="E16" s="3"/>
      <c r="F16" s="3"/>
      <c r="G16" s="3"/>
    </row>
    <row r="17" spans="1:7" ht="15">
      <c r="A17" s="111" t="s">
        <v>5</v>
      </c>
      <c r="B17" s="111"/>
      <c r="C17" s="111"/>
      <c r="E17" s="111" t="s">
        <v>6</v>
      </c>
      <c r="F17" s="111"/>
      <c r="G17" s="111"/>
    </row>
    <row r="18" spans="1:7" ht="15">
      <c r="A18" s="111">
        <f>A6+A9+A12+A15</f>
        <v>0</v>
      </c>
      <c r="B18" s="111"/>
      <c r="C18" s="111"/>
      <c r="E18" s="111">
        <f>E6+E9+E12+E15</f>
        <v>0</v>
      </c>
      <c r="F18" s="111"/>
      <c r="G18" s="111"/>
    </row>
    <row r="19" spans="1:7" ht="15">
      <c r="A19" s="3" t="s">
        <v>6</v>
      </c>
      <c r="B19" s="9"/>
      <c r="C19" s="9"/>
      <c r="D19" s="9"/>
      <c r="E19" s="9"/>
      <c r="F19" s="9"/>
      <c r="G19" s="9"/>
    </row>
    <row r="20" spans="1:7" ht="15">
      <c r="A20" s="10" t="s">
        <v>21</v>
      </c>
      <c r="B20" s="10"/>
      <c r="C20" s="10" t="s">
        <v>22</v>
      </c>
      <c r="D20" s="10"/>
      <c r="E20" s="10" t="s">
        <v>23</v>
      </c>
      <c r="F20" s="10"/>
      <c r="G20" s="10" t="s">
        <v>25</v>
      </c>
    </row>
    <row r="21" spans="1:7" ht="15">
      <c r="A21" s="11"/>
      <c r="C21" s="11"/>
      <c r="E21" s="11"/>
      <c r="G21" s="11"/>
    </row>
    <row r="22" spans="1:7" ht="15">
      <c r="A22" s="11"/>
      <c r="C22" s="11"/>
      <c r="E22" s="11"/>
      <c r="G22" s="11"/>
    </row>
    <row r="23" spans="1:7" ht="15">
      <c r="A23" s="11"/>
      <c r="C23" s="11"/>
      <c r="E23" s="11"/>
      <c r="G23" s="11"/>
    </row>
    <row r="24" spans="1:7" ht="15">
      <c r="A24" s="11"/>
      <c r="C24" s="11"/>
      <c r="E24" s="11"/>
      <c r="G24" s="11"/>
    </row>
    <row r="25" spans="1:7" ht="15">
      <c r="A25" s="11"/>
      <c r="C25" s="11"/>
      <c r="E25" s="11"/>
      <c r="G25" s="11"/>
    </row>
    <row r="26" spans="1:7" ht="15">
      <c r="A26" s="11"/>
      <c r="C26" s="11"/>
      <c r="E26" s="11"/>
      <c r="G26" s="11"/>
    </row>
    <row r="27" spans="1:7" ht="15">
      <c r="A27" s="11"/>
      <c r="C27" s="11"/>
      <c r="E27" s="11"/>
      <c r="G27" s="11"/>
    </row>
    <row r="28" spans="1:7" ht="15">
      <c r="A28" s="11"/>
      <c r="C28" s="11"/>
      <c r="E28" s="11"/>
      <c r="G28" s="11"/>
    </row>
    <row r="29" spans="1:7" ht="15">
      <c r="A29" s="11"/>
      <c r="C29" s="11"/>
      <c r="E29" s="11"/>
      <c r="G29" s="11"/>
    </row>
    <row r="30" spans="1:7" ht="15">
      <c r="A30" s="11"/>
      <c r="C30" s="11"/>
      <c r="E30" s="11"/>
      <c r="G30" s="11"/>
    </row>
    <row r="31" spans="1:7" ht="15">
      <c r="A31" s="11"/>
      <c r="C31" s="11"/>
      <c r="E31" s="11"/>
      <c r="G31" s="11"/>
    </row>
    <row r="32" spans="1:7" ht="15">
      <c r="A32" s="11"/>
      <c r="C32" s="11"/>
      <c r="E32" s="11"/>
      <c r="G32" s="11"/>
    </row>
    <row r="33" spans="1:7" ht="15">
      <c r="A33" s="11"/>
      <c r="C33" s="11"/>
      <c r="E33" s="11"/>
      <c r="G33" s="11"/>
    </row>
    <row r="34" spans="1:7" ht="15">
      <c r="A34" s="11"/>
      <c r="C34" s="11"/>
      <c r="E34" s="11"/>
      <c r="G34" s="11"/>
    </row>
    <row r="35" spans="1:7" ht="15">
      <c r="A35" s="11"/>
      <c r="C35" s="11"/>
      <c r="E35" s="11"/>
      <c r="G35" s="11"/>
    </row>
    <row r="36" spans="1:7" ht="15">
      <c r="A36" s="11"/>
      <c r="C36" s="11"/>
      <c r="E36" s="11"/>
      <c r="G36" s="11"/>
    </row>
    <row r="37" spans="1:7" ht="15">
      <c r="A37" s="11"/>
      <c r="C37" s="11"/>
      <c r="E37" s="11"/>
      <c r="G37" s="11"/>
    </row>
    <row r="38" spans="1:7" ht="15">
      <c r="A38" s="11"/>
      <c r="C38" s="11"/>
      <c r="E38" s="11"/>
      <c r="G38" s="11"/>
    </row>
    <row r="39" spans="1:7" ht="15">
      <c r="A39" s="11"/>
      <c r="C39" s="11"/>
      <c r="E39" s="11"/>
      <c r="G39" s="11"/>
    </row>
    <row r="40" spans="1:7" ht="15">
      <c r="A40" s="11"/>
      <c r="C40" s="11"/>
      <c r="E40" s="11"/>
      <c r="G40" s="11"/>
    </row>
    <row r="41" spans="1:7" ht="15">
      <c r="A41" s="11"/>
      <c r="C41" s="11"/>
      <c r="E41" s="11"/>
      <c r="G41" s="11"/>
    </row>
    <row r="42" spans="1:7" ht="15">
      <c r="A42" s="11"/>
      <c r="C42" s="11"/>
      <c r="E42" s="11"/>
      <c r="G42" s="11"/>
    </row>
    <row r="43" spans="1:7" ht="15">
      <c r="A43" s="11"/>
      <c r="C43" s="11"/>
      <c r="E43" s="11"/>
      <c r="G43" s="11"/>
    </row>
    <row r="44" spans="1:7" ht="15">
      <c r="A44" s="11"/>
      <c r="C44" s="11"/>
      <c r="E44" s="11"/>
      <c r="G44" s="11"/>
    </row>
    <row r="45" spans="1:7" ht="15">
      <c r="A45" s="11"/>
      <c r="C45" s="11"/>
      <c r="E45" s="11"/>
      <c r="G45" s="11"/>
    </row>
    <row r="46" spans="1:7" ht="15">
      <c r="A46" s="11"/>
      <c r="C46" s="11"/>
      <c r="E46" s="11"/>
      <c r="G46" s="11"/>
    </row>
  </sheetData>
  <sheetProtection password="C767" sheet="1" objects="1" scenarios="1"/>
  <mergeCells count="22">
    <mergeCell ref="A1:G1"/>
    <mergeCell ref="I1:I2"/>
    <mergeCell ref="A5:C5"/>
    <mergeCell ref="E5:G5"/>
    <mergeCell ref="A6:C6"/>
    <mergeCell ref="E6:G6"/>
    <mergeCell ref="A8:C8"/>
    <mergeCell ref="E8:G8"/>
    <mergeCell ref="A9:C9"/>
    <mergeCell ref="E9:G9"/>
    <mergeCell ref="A11:C11"/>
    <mergeCell ref="E11:G11"/>
    <mergeCell ref="A17:C17"/>
    <mergeCell ref="E17:G17"/>
    <mergeCell ref="A18:C18"/>
    <mergeCell ref="E18:G18"/>
    <mergeCell ref="A12:C12"/>
    <mergeCell ref="E12:G12"/>
    <mergeCell ref="A14:C14"/>
    <mergeCell ref="E14:G14"/>
    <mergeCell ref="A15:C15"/>
    <mergeCell ref="E15:G15"/>
  </mergeCells>
  <hyperlinks>
    <hyperlink ref="I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portrait" r:id="rId1"/>
  <headerFooter>
    <oddHeader>&amp;C&amp;F</oddHeader>
    <oddFooter>&amp;L&amp;D&amp;R&amp;P/&amp;N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selection activeCell="G43" sqref="G43"/>
    </sheetView>
  </sheetViews>
  <sheetFormatPr defaultColWidth="11.421875" defaultRowHeight="15"/>
  <cols>
    <col min="1" max="1" width="7.7109375" style="10" customWidth="1"/>
    <col min="2" max="3" width="17.7109375" style="10" customWidth="1"/>
    <col min="4" max="4" width="11.421875" style="10" customWidth="1"/>
    <col min="5" max="5" width="7.7109375" style="10" customWidth="1"/>
    <col min="6" max="7" width="17.7109375" style="10" customWidth="1"/>
    <col min="8" max="8" width="11.421875" style="10" customWidth="1"/>
    <col min="9" max="11" width="17.7109375" style="10" customWidth="1"/>
    <col min="12" max="12" width="11.421875" style="10" customWidth="1"/>
    <col min="13" max="13" width="7.7109375" style="10" customWidth="1"/>
    <col min="14" max="15" width="17.7109375" style="10" customWidth="1"/>
    <col min="16" max="16384" width="11.421875" style="10" customWidth="1"/>
  </cols>
  <sheetData>
    <row r="1" spans="1:16" ht="15">
      <c r="A1" s="43" t="s">
        <v>60</v>
      </c>
      <c r="B1" s="44"/>
      <c r="C1" s="45" t="s">
        <v>61</v>
      </c>
      <c r="D1" s="46">
        <f>ACCEUIL!E28</f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5">
      <c r="A2" s="91" t="s">
        <v>62</v>
      </c>
      <c r="B2" s="91"/>
      <c r="C2" s="91"/>
      <c r="D2" s="91"/>
      <c r="E2" s="91" t="s">
        <v>63</v>
      </c>
      <c r="F2" s="91"/>
      <c r="G2" s="91"/>
      <c r="H2" s="91"/>
      <c r="I2" s="91" t="s">
        <v>64</v>
      </c>
      <c r="J2" s="91"/>
      <c r="K2" s="91"/>
      <c r="L2" s="91"/>
      <c r="M2" s="91" t="s">
        <v>24</v>
      </c>
      <c r="N2" s="91"/>
      <c r="O2" s="91"/>
      <c r="P2" s="91"/>
    </row>
    <row r="3" spans="1:16" ht="15">
      <c r="A3" s="25" t="s">
        <v>0</v>
      </c>
      <c r="B3" s="25" t="s">
        <v>1</v>
      </c>
      <c r="C3" s="25" t="s">
        <v>2</v>
      </c>
      <c r="D3" s="25" t="s">
        <v>4</v>
      </c>
      <c r="E3" s="25" t="s">
        <v>0</v>
      </c>
      <c r="F3" s="25" t="s">
        <v>1</v>
      </c>
      <c r="G3" s="25" t="s">
        <v>2</v>
      </c>
      <c r="H3" s="25" t="s">
        <v>4</v>
      </c>
      <c r="I3" s="25" t="s">
        <v>0</v>
      </c>
      <c r="J3" s="25" t="s">
        <v>1</v>
      </c>
      <c r="K3" s="25" t="s">
        <v>2</v>
      </c>
      <c r="L3" s="25" t="s">
        <v>4</v>
      </c>
      <c r="M3" s="25" t="s">
        <v>0</v>
      </c>
      <c r="N3" s="25" t="s">
        <v>1</v>
      </c>
      <c r="O3" s="25" t="s">
        <v>2</v>
      </c>
      <c r="P3" s="25" t="s">
        <v>4</v>
      </c>
    </row>
    <row r="4" spans="1:16" ht="15">
      <c r="A4" s="41">
        <f>'PON 1 - SEMAINE 1'!A4</f>
        <v>0</v>
      </c>
      <c r="B4" s="42">
        <f>'PON 1 - SEMAINE 1'!B4</f>
        <v>0</v>
      </c>
      <c r="C4" s="42">
        <f>'PON 1 - SEMAINE 1'!C4</f>
        <v>0</v>
      </c>
      <c r="D4" s="42">
        <f>'PON 1 - SEMAINE 1'!AB4+'PON 1 - SEMAINE 2'!AB4+'PON 1 - SEMAINE 3'!AB4+'PON 1 - SEMAINE 4'!AB4+'PON 1 - SEMAINE 5'!AB4</f>
        <v>0</v>
      </c>
      <c r="E4" s="41">
        <f>'PON 2 - SEMAINE 1'!A4</f>
        <v>0</v>
      </c>
      <c r="F4" s="42">
        <f>'PON 2 - SEMAINE 1'!B4</f>
        <v>0</v>
      </c>
      <c r="G4" s="42">
        <f>'PON 2 - SEMAINE 1'!C4</f>
        <v>0</v>
      </c>
      <c r="H4" s="42">
        <f>'PON 2 - SEMAINE 1'!AB4+'PON 2 - SEMAINE 2'!AB4+'PON 2 - SEMAINE 3'!AB4+'PON 2 - SEMAINE 4'!AB4+'PON 2 - SEMAINE 5'!AB4</f>
        <v>0</v>
      </c>
      <c r="I4" s="42">
        <f>'PON 3 - SEMAINE 1'!A4</f>
        <v>0</v>
      </c>
      <c r="J4" s="42">
        <f>'PON 3 - SEMAINE 1'!B4</f>
        <v>0</v>
      </c>
      <c r="K4" s="42">
        <f>'PON 3 - SEMAINE 1'!C4</f>
        <v>0</v>
      </c>
      <c r="L4" s="42">
        <f>'PON 3 - SEMAINE 1'!AB4+'PON 3 - SEMAINE 2'!AB4+'PON 3 - SEMAINE 3'!AB4+'PON 3 - SEMAINE 4'!AB4+'PON 3 - SEMAINE 5'!AB4</f>
        <v>0</v>
      </c>
      <c r="M4" s="42">
        <f>'É-M ET SERVICE - SEMAINE 1'!A4</f>
        <v>0</v>
      </c>
      <c r="N4" s="42">
        <f>'É-M ET SERVICE - SEMAINE 1'!B4</f>
        <v>0</v>
      </c>
      <c r="O4" s="42">
        <f>'É-M ET SERVICE - SEMAINE 1'!C4</f>
        <v>0</v>
      </c>
      <c r="P4" s="42">
        <f>'É-M ET SERVICE - SEMAINE 1'!AB4+'É-M ET SERVICE - SEMAINE 2'!AB4+'É-M ET SERVICE - SEMAINE 3'!AB4+'É-M ET SERVICE - SEMAINE 4'!AB4+'É-M ET SERVICE - SEMAINE 5'!AB4</f>
        <v>0</v>
      </c>
    </row>
    <row r="5" spans="1:16" ht="15">
      <c r="A5" s="41">
        <f>'PON 1 - SEMAINE 1'!A5</f>
        <v>0</v>
      </c>
      <c r="B5" s="42">
        <f>'PON 1 - SEMAINE 1'!B5</f>
        <v>0</v>
      </c>
      <c r="C5" s="42">
        <f>'PON 1 - SEMAINE 1'!C5</f>
        <v>0</v>
      </c>
      <c r="D5" s="42">
        <f>'PON 1 - SEMAINE 1'!AB5+'PON 1 - SEMAINE 2'!AB5+'PON 1 - SEMAINE 3'!AB5+'PON 1 - SEMAINE 4'!AB5+'PON 1 - SEMAINE 5'!AB5</f>
        <v>0</v>
      </c>
      <c r="E5" s="41">
        <f>'PON 2 - SEMAINE 1'!A5</f>
        <v>0</v>
      </c>
      <c r="F5" s="42">
        <f>'PON 2 - SEMAINE 1'!B5</f>
        <v>0</v>
      </c>
      <c r="G5" s="42">
        <f>'PON 2 - SEMAINE 1'!C5</f>
        <v>0</v>
      </c>
      <c r="H5" s="42">
        <f>'PON 2 - SEMAINE 1'!AB5+'PON 2 - SEMAINE 2'!AB5+'PON 2 - SEMAINE 3'!AB5+'PON 2 - SEMAINE 4'!AB5+'PON 2 - SEMAINE 5'!AB5</f>
        <v>0</v>
      </c>
      <c r="I5" s="42">
        <f>'PON 3 - SEMAINE 1'!A5</f>
        <v>0</v>
      </c>
      <c r="J5" s="42">
        <f>'PON 3 - SEMAINE 1'!B5</f>
        <v>0</v>
      </c>
      <c r="K5" s="42">
        <f>'PON 3 - SEMAINE 1'!C5</f>
        <v>0</v>
      </c>
      <c r="L5" s="42">
        <f>'PON 3 - SEMAINE 1'!AB5+'PON 3 - SEMAINE 2'!AB5+'PON 3 - SEMAINE 3'!AB5+'PON 3 - SEMAINE 4'!AB5+'PON 3 - SEMAINE 5'!AB5</f>
        <v>0</v>
      </c>
      <c r="M5" s="42">
        <f>'É-M ET SERVICE - SEMAINE 1'!A5</f>
        <v>0</v>
      </c>
      <c r="N5" s="42">
        <f>'É-M ET SERVICE - SEMAINE 1'!B5</f>
        <v>0</v>
      </c>
      <c r="O5" s="42">
        <f>'É-M ET SERVICE - SEMAINE 1'!C5</f>
        <v>0</v>
      </c>
      <c r="P5" s="42">
        <f>'É-M ET SERVICE - SEMAINE 1'!AB5+'É-M ET SERVICE - SEMAINE 2'!AB5+'É-M ET SERVICE - SEMAINE 3'!AB5+'É-M ET SERVICE - SEMAINE 4'!AB5+'É-M ET SERVICE - SEMAINE 5'!AB5</f>
        <v>0</v>
      </c>
    </row>
    <row r="6" spans="1:16" ht="15">
      <c r="A6" s="41">
        <f>'PON 1 - SEMAINE 1'!A6</f>
        <v>0</v>
      </c>
      <c r="B6" s="42">
        <f>'PON 1 - SEMAINE 1'!B6</f>
        <v>0</v>
      </c>
      <c r="C6" s="42">
        <f>'PON 1 - SEMAINE 1'!C6</f>
        <v>0</v>
      </c>
      <c r="D6" s="42">
        <f>'PON 1 - SEMAINE 1'!AB6+'PON 1 - SEMAINE 2'!AB6+'PON 1 - SEMAINE 3'!AB6+'PON 1 - SEMAINE 4'!AB6+'PON 1 - SEMAINE 5'!AB6</f>
        <v>0</v>
      </c>
      <c r="E6" s="41">
        <f>'PON 2 - SEMAINE 1'!A6</f>
        <v>0</v>
      </c>
      <c r="F6" s="42">
        <f>'PON 2 - SEMAINE 1'!B6</f>
        <v>0</v>
      </c>
      <c r="G6" s="42">
        <f>'PON 2 - SEMAINE 1'!C6</f>
        <v>0</v>
      </c>
      <c r="H6" s="42">
        <f>'PON 2 - SEMAINE 1'!AB6+'PON 2 - SEMAINE 2'!AB6+'PON 2 - SEMAINE 3'!AB6+'PON 2 - SEMAINE 4'!AB6+'PON 2 - SEMAINE 5'!AB6</f>
        <v>0</v>
      </c>
      <c r="I6" s="42">
        <f>'PON 3 - SEMAINE 1'!A6</f>
        <v>0</v>
      </c>
      <c r="J6" s="42">
        <f>'PON 3 - SEMAINE 1'!B6</f>
        <v>0</v>
      </c>
      <c r="K6" s="42">
        <f>'PON 3 - SEMAINE 1'!C6</f>
        <v>0</v>
      </c>
      <c r="L6" s="42">
        <f>'PON 3 - SEMAINE 1'!AB6+'PON 3 - SEMAINE 2'!AB6+'PON 3 - SEMAINE 3'!AB6+'PON 3 - SEMAINE 4'!AB6+'PON 3 - SEMAINE 5'!AB6</f>
        <v>0</v>
      </c>
      <c r="M6" s="42">
        <f>'É-M ET SERVICE - SEMAINE 1'!A6</f>
        <v>0</v>
      </c>
      <c r="N6" s="42">
        <f>'É-M ET SERVICE - SEMAINE 1'!B6</f>
        <v>0</v>
      </c>
      <c r="O6" s="42">
        <f>'É-M ET SERVICE - SEMAINE 1'!C6</f>
        <v>0</v>
      </c>
      <c r="P6" s="42">
        <f>'É-M ET SERVICE - SEMAINE 1'!AB6+'É-M ET SERVICE - SEMAINE 2'!AB6+'É-M ET SERVICE - SEMAINE 3'!AB6+'É-M ET SERVICE - SEMAINE 4'!AB6+'É-M ET SERVICE - SEMAINE 5'!AB6</f>
        <v>0</v>
      </c>
    </row>
    <row r="7" spans="1:16" ht="15">
      <c r="A7" s="41">
        <f>'PON 1 - SEMAINE 1'!A7</f>
        <v>0</v>
      </c>
      <c r="B7" s="42">
        <f>'PON 1 - SEMAINE 1'!B7</f>
        <v>0</v>
      </c>
      <c r="C7" s="42">
        <f>'PON 1 - SEMAINE 1'!C7</f>
        <v>0</v>
      </c>
      <c r="D7" s="42">
        <f>'PON 1 - SEMAINE 1'!AB7+'PON 1 - SEMAINE 2'!AB7+'PON 1 - SEMAINE 3'!AB7+'PON 1 - SEMAINE 4'!AB7+'PON 1 - SEMAINE 5'!AB7</f>
        <v>0</v>
      </c>
      <c r="E7" s="41">
        <f>'PON 2 - SEMAINE 1'!A7</f>
        <v>0</v>
      </c>
      <c r="F7" s="42">
        <f>'PON 2 - SEMAINE 1'!B7</f>
        <v>0</v>
      </c>
      <c r="G7" s="42">
        <f>'PON 2 - SEMAINE 1'!C7</f>
        <v>0</v>
      </c>
      <c r="H7" s="42">
        <f>'PON 2 - SEMAINE 1'!AB7+'PON 2 - SEMAINE 2'!AB7+'PON 2 - SEMAINE 3'!AB7+'PON 2 - SEMAINE 4'!AB7+'PON 2 - SEMAINE 5'!AB7</f>
        <v>0</v>
      </c>
      <c r="I7" s="42">
        <f>'PON 3 - SEMAINE 1'!A7</f>
        <v>0</v>
      </c>
      <c r="J7" s="42">
        <f>'PON 3 - SEMAINE 1'!B7</f>
        <v>0</v>
      </c>
      <c r="K7" s="42">
        <f>'PON 3 - SEMAINE 1'!C7</f>
        <v>0</v>
      </c>
      <c r="L7" s="42">
        <f>'PON 3 - SEMAINE 1'!AB7+'PON 3 - SEMAINE 2'!AB7+'PON 3 - SEMAINE 3'!AB7+'PON 3 - SEMAINE 4'!AB7+'PON 3 - SEMAINE 5'!AB7</f>
        <v>0</v>
      </c>
      <c r="M7" s="42">
        <f>'É-M ET SERVICE - SEMAINE 1'!A7</f>
        <v>0</v>
      </c>
      <c r="N7" s="42">
        <f>'É-M ET SERVICE - SEMAINE 1'!B7</f>
        <v>0</v>
      </c>
      <c r="O7" s="42">
        <f>'É-M ET SERVICE - SEMAINE 1'!C7</f>
        <v>0</v>
      </c>
      <c r="P7" s="42">
        <f>'É-M ET SERVICE - SEMAINE 1'!AB7+'É-M ET SERVICE - SEMAINE 2'!AB7+'É-M ET SERVICE - SEMAINE 3'!AB7+'É-M ET SERVICE - SEMAINE 4'!AB7+'É-M ET SERVICE - SEMAINE 5'!AB7</f>
        <v>0</v>
      </c>
    </row>
    <row r="8" spans="1:16" ht="15">
      <c r="A8" s="41">
        <f>'PON 1 - SEMAINE 1'!A8</f>
        <v>0</v>
      </c>
      <c r="B8" s="42">
        <f>'PON 1 - SEMAINE 1'!B8</f>
        <v>0</v>
      </c>
      <c r="C8" s="42">
        <f>'PON 1 - SEMAINE 1'!C8</f>
        <v>0</v>
      </c>
      <c r="D8" s="42">
        <f>'PON 1 - SEMAINE 1'!AB8+'PON 1 - SEMAINE 2'!AB8+'PON 1 - SEMAINE 3'!AB8+'PON 1 - SEMAINE 4'!AB8+'PON 1 - SEMAINE 5'!AB8</f>
        <v>0</v>
      </c>
      <c r="E8" s="41">
        <f>'PON 2 - SEMAINE 1'!A8</f>
        <v>0</v>
      </c>
      <c r="F8" s="42">
        <f>'PON 2 - SEMAINE 1'!B8</f>
        <v>0</v>
      </c>
      <c r="G8" s="42">
        <f>'PON 2 - SEMAINE 1'!C8</f>
        <v>0</v>
      </c>
      <c r="H8" s="42">
        <f>'PON 2 - SEMAINE 1'!AB8+'PON 2 - SEMAINE 2'!AB8+'PON 2 - SEMAINE 3'!AB8+'PON 2 - SEMAINE 4'!AB8+'PON 2 - SEMAINE 5'!AB8</f>
        <v>0</v>
      </c>
      <c r="I8" s="42">
        <f>'PON 3 - SEMAINE 1'!A8</f>
        <v>0</v>
      </c>
      <c r="J8" s="42">
        <f>'PON 3 - SEMAINE 1'!B8</f>
        <v>0</v>
      </c>
      <c r="K8" s="42">
        <f>'PON 3 - SEMAINE 1'!C8</f>
        <v>0</v>
      </c>
      <c r="L8" s="42">
        <f>'PON 3 - SEMAINE 1'!AB8+'PON 3 - SEMAINE 2'!AB8+'PON 3 - SEMAINE 3'!AB8+'PON 3 - SEMAINE 4'!AB8+'PON 3 - SEMAINE 5'!AB8</f>
        <v>0</v>
      </c>
      <c r="M8" s="42">
        <f>'É-M ET SERVICE - SEMAINE 1'!A8</f>
        <v>0</v>
      </c>
      <c r="N8" s="42">
        <f>'É-M ET SERVICE - SEMAINE 1'!B8</f>
        <v>0</v>
      </c>
      <c r="O8" s="42">
        <f>'É-M ET SERVICE - SEMAINE 1'!C8</f>
        <v>0</v>
      </c>
      <c r="P8" s="42">
        <f>'É-M ET SERVICE - SEMAINE 1'!AB8+'É-M ET SERVICE - SEMAINE 2'!AB8+'É-M ET SERVICE - SEMAINE 3'!AB8+'É-M ET SERVICE - SEMAINE 4'!AB8+'É-M ET SERVICE - SEMAINE 5'!AB8</f>
        <v>0</v>
      </c>
    </row>
    <row r="9" spans="1:16" ht="15">
      <c r="A9" s="41">
        <f>'PON 1 - SEMAINE 1'!A9</f>
        <v>0</v>
      </c>
      <c r="B9" s="42">
        <f>'PON 1 - SEMAINE 1'!B9</f>
        <v>0</v>
      </c>
      <c r="C9" s="42">
        <f>'PON 1 - SEMAINE 1'!C9</f>
        <v>0</v>
      </c>
      <c r="D9" s="42">
        <f>'PON 1 - SEMAINE 1'!AB9+'PON 1 - SEMAINE 2'!AB9+'PON 1 - SEMAINE 3'!AB9+'PON 1 - SEMAINE 4'!AB9+'PON 1 - SEMAINE 5'!AB9</f>
        <v>0</v>
      </c>
      <c r="E9" s="41">
        <f>'PON 2 - SEMAINE 1'!A9</f>
        <v>0</v>
      </c>
      <c r="F9" s="42">
        <f>'PON 2 - SEMAINE 1'!B9</f>
        <v>0</v>
      </c>
      <c r="G9" s="42">
        <f>'PON 2 - SEMAINE 1'!C9</f>
        <v>0</v>
      </c>
      <c r="H9" s="42">
        <f>'PON 2 - SEMAINE 1'!AB9+'PON 2 - SEMAINE 2'!AB9+'PON 2 - SEMAINE 3'!AB9+'PON 2 - SEMAINE 4'!AB9+'PON 2 - SEMAINE 5'!AB9</f>
        <v>0</v>
      </c>
      <c r="I9" s="42">
        <f>'PON 3 - SEMAINE 1'!A9</f>
        <v>0</v>
      </c>
      <c r="J9" s="42">
        <f>'PON 3 - SEMAINE 1'!B9</f>
        <v>0</v>
      </c>
      <c r="K9" s="42">
        <f>'PON 3 - SEMAINE 1'!C9</f>
        <v>0</v>
      </c>
      <c r="L9" s="42">
        <f>'PON 3 - SEMAINE 1'!AB9+'PON 3 - SEMAINE 2'!AB9+'PON 3 - SEMAINE 3'!AB9+'PON 3 - SEMAINE 4'!AB9+'PON 3 - SEMAINE 5'!AB9</f>
        <v>0</v>
      </c>
      <c r="M9" s="42">
        <f>'É-M ET SERVICE - SEMAINE 1'!A9</f>
        <v>0</v>
      </c>
      <c r="N9" s="42">
        <f>'É-M ET SERVICE - SEMAINE 1'!B9</f>
        <v>0</v>
      </c>
      <c r="O9" s="42">
        <f>'É-M ET SERVICE - SEMAINE 1'!C9</f>
        <v>0</v>
      </c>
      <c r="P9" s="42">
        <f>'É-M ET SERVICE - SEMAINE 1'!AB9+'É-M ET SERVICE - SEMAINE 2'!AB9+'É-M ET SERVICE - SEMAINE 3'!AB9+'É-M ET SERVICE - SEMAINE 4'!AB9+'É-M ET SERVICE - SEMAINE 5'!AB9</f>
        <v>0</v>
      </c>
    </row>
    <row r="10" spans="1:16" ht="15">
      <c r="A10" s="41">
        <f>'PON 1 - SEMAINE 1'!A10</f>
        <v>0</v>
      </c>
      <c r="B10" s="42">
        <f>'PON 1 - SEMAINE 1'!B10</f>
        <v>0</v>
      </c>
      <c r="C10" s="42">
        <f>'PON 1 - SEMAINE 1'!C10</f>
        <v>0</v>
      </c>
      <c r="D10" s="42">
        <f>'PON 1 - SEMAINE 1'!AB10+'PON 1 - SEMAINE 2'!AB10+'PON 1 - SEMAINE 3'!AB10+'PON 1 - SEMAINE 4'!AB10+'PON 1 - SEMAINE 5'!AB10</f>
        <v>0</v>
      </c>
      <c r="E10" s="41">
        <f>'PON 2 - SEMAINE 1'!A10</f>
        <v>0</v>
      </c>
      <c r="F10" s="42">
        <f>'PON 2 - SEMAINE 1'!B10</f>
        <v>0</v>
      </c>
      <c r="G10" s="42">
        <f>'PON 2 - SEMAINE 1'!C10</f>
        <v>0</v>
      </c>
      <c r="H10" s="42">
        <f>'PON 2 - SEMAINE 1'!AB10+'PON 2 - SEMAINE 2'!AB10+'PON 2 - SEMAINE 3'!AB10+'PON 2 - SEMAINE 4'!AB10+'PON 2 - SEMAINE 5'!AB10</f>
        <v>0</v>
      </c>
      <c r="I10" s="42">
        <f>'PON 3 - SEMAINE 1'!A10</f>
        <v>0</v>
      </c>
      <c r="J10" s="42">
        <f>'PON 3 - SEMAINE 1'!B10</f>
        <v>0</v>
      </c>
      <c r="K10" s="42">
        <f>'PON 3 - SEMAINE 1'!C10</f>
        <v>0</v>
      </c>
      <c r="L10" s="42">
        <f>'PON 3 - SEMAINE 1'!AB10+'PON 3 - SEMAINE 2'!AB10+'PON 3 - SEMAINE 3'!AB10+'PON 3 - SEMAINE 4'!AB10+'PON 3 - SEMAINE 5'!AB10</f>
        <v>0</v>
      </c>
      <c r="M10" s="42">
        <f>'É-M ET SERVICE - SEMAINE 1'!A10</f>
        <v>0</v>
      </c>
      <c r="N10" s="42">
        <f>'É-M ET SERVICE - SEMAINE 1'!B10</f>
        <v>0</v>
      </c>
      <c r="O10" s="42">
        <f>'É-M ET SERVICE - SEMAINE 1'!C10</f>
        <v>0</v>
      </c>
      <c r="P10" s="42">
        <f>'É-M ET SERVICE - SEMAINE 1'!AB10+'É-M ET SERVICE - SEMAINE 2'!AB10+'É-M ET SERVICE - SEMAINE 3'!AB10+'É-M ET SERVICE - SEMAINE 4'!AB10+'É-M ET SERVICE - SEMAINE 5'!AB10</f>
        <v>0</v>
      </c>
    </row>
    <row r="11" spans="1:16" ht="15">
      <c r="A11" s="41">
        <f>'PON 1 - SEMAINE 1'!A11</f>
        <v>0</v>
      </c>
      <c r="B11" s="42">
        <f>'PON 1 - SEMAINE 1'!B11</f>
        <v>0</v>
      </c>
      <c r="C11" s="42">
        <f>'PON 1 - SEMAINE 1'!C11</f>
        <v>0</v>
      </c>
      <c r="D11" s="42">
        <f>'PON 1 - SEMAINE 1'!AB11+'PON 1 - SEMAINE 2'!AB11+'PON 1 - SEMAINE 3'!AB11+'PON 1 - SEMAINE 4'!AB11+'PON 1 - SEMAINE 5'!AB11</f>
        <v>0</v>
      </c>
      <c r="E11" s="41">
        <f>'PON 2 - SEMAINE 1'!A11</f>
        <v>0</v>
      </c>
      <c r="F11" s="42">
        <f>'PON 2 - SEMAINE 1'!B11</f>
        <v>0</v>
      </c>
      <c r="G11" s="42">
        <f>'PON 2 - SEMAINE 1'!C11</f>
        <v>0</v>
      </c>
      <c r="H11" s="42">
        <f>'PON 2 - SEMAINE 1'!AB11+'PON 2 - SEMAINE 2'!AB11+'PON 2 - SEMAINE 3'!AB11+'PON 2 - SEMAINE 4'!AB11+'PON 2 - SEMAINE 5'!AB11</f>
        <v>0</v>
      </c>
      <c r="I11" s="42">
        <f>'PON 3 - SEMAINE 1'!A11</f>
        <v>0</v>
      </c>
      <c r="J11" s="42">
        <f>'PON 3 - SEMAINE 1'!B11</f>
        <v>0</v>
      </c>
      <c r="K11" s="42">
        <f>'PON 3 - SEMAINE 1'!C11</f>
        <v>0</v>
      </c>
      <c r="L11" s="42">
        <f>'PON 3 - SEMAINE 1'!AB11+'PON 3 - SEMAINE 2'!AB11+'PON 3 - SEMAINE 3'!AB11+'PON 3 - SEMAINE 4'!AB11+'PON 3 - SEMAINE 5'!AB11</f>
        <v>0</v>
      </c>
      <c r="M11" s="42">
        <f>'É-M ET SERVICE - SEMAINE 1'!A11</f>
        <v>0</v>
      </c>
      <c r="N11" s="42">
        <f>'É-M ET SERVICE - SEMAINE 1'!B11</f>
        <v>0</v>
      </c>
      <c r="O11" s="42">
        <f>'É-M ET SERVICE - SEMAINE 1'!C11</f>
        <v>0</v>
      </c>
      <c r="P11" s="42">
        <f>'É-M ET SERVICE - SEMAINE 1'!AB11+'É-M ET SERVICE - SEMAINE 2'!AB11+'É-M ET SERVICE - SEMAINE 3'!AB11+'É-M ET SERVICE - SEMAINE 4'!AB11+'É-M ET SERVICE - SEMAINE 5'!AB11</f>
        <v>0</v>
      </c>
    </row>
    <row r="12" spans="1:16" ht="15">
      <c r="A12" s="41">
        <f>'PON 1 - SEMAINE 1'!A12</f>
        <v>0</v>
      </c>
      <c r="B12" s="42">
        <f>'PON 1 - SEMAINE 1'!B12</f>
        <v>0</v>
      </c>
      <c r="C12" s="42">
        <f>'PON 1 - SEMAINE 1'!C12</f>
        <v>0</v>
      </c>
      <c r="D12" s="42">
        <f>'PON 1 - SEMAINE 1'!AB12+'PON 1 - SEMAINE 2'!AB12+'PON 1 - SEMAINE 3'!AB12+'PON 1 - SEMAINE 4'!AB12+'PON 1 - SEMAINE 5'!AB12</f>
        <v>0</v>
      </c>
      <c r="E12" s="41">
        <f>'PON 2 - SEMAINE 1'!A12</f>
        <v>0</v>
      </c>
      <c r="F12" s="42">
        <f>'PON 2 - SEMAINE 1'!B12</f>
        <v>0</v>
      </c>
      <c r="G12" s="42">
        <f>'PON 2 - SEMAINE 1'!C12</f>
        <v>0</v>
      </c>
      <c r="H12" s="42">
        <f>'PON 2 - SEMAINE 1'!AB12+'PON 2 - SEMAINE 2'!AB12+'PON 2 - SEMAINE 3'!AB12+'PON 2 - SEMAINE 4'!AB12+'PON 2 - SEMAINE 5'!AB12</f>
        <v>0</v>
      </c>
      <c r="I12" s="42">
        <f>'PON 3 - SEMAINE 1'!A12</f>
        <v>0</v>
      </c>
      <c r="J12" s="42">
        <f>'PON 3 - SEMAINE 1'!B12</f>
        <v>0</v>
      </c>
      <c r="K12" s="42">
        <f>'PON 3 - SEMAINE 1'!C12</f>
        <v>0</v>
      </c>
      <c r="L12" s="42">
        <f>'PON 3 - SEMAINE 1'!AB12+'PON 3 - SEMAINE 2'!AB12+'PON 3 - SEMAINE 3'!AB12+'PON 3 - SEMAINE 4'!AB12+'PON 3 - SEMAINE 5'!AB12</f>
        <v>0</v>
      </c>
      <c r="M12" s="42">
        <f>'É-M ET SERVICE - SEMAINE 1'!A12</f>
        <v>0</v>
      </c>
      <c r="N12" s="42">
        <f>'É-M ET SERVICE - SEMAINE 1'!B12</f>
        <v>0</v>
      </c>
      <c r="O12" s="42">
        <f>'É-M ET SERVICE - SEMAINE 1'!C12</f>
        <v>0</v>
      </c>
      <c r="P12" s="42">
        <f>'É-M ET SERVICE - SEMAINE 1'!AB12+'É-M ET SERVICE - SEMAINE 2'!AB12+'É-M ET SERVICE - SEMAINE 3'!AB12+'É-M ET SERVICE - SEMAINE 4'!AB12+'É-M ET SERVICE - SEMAINE 5'!AB12</f>
        <v>0</v>
      </c>
    </row>
    <row r="13" spans="1:16" ht="15">
      <c r="A13" s="41">
        <f>'PON 1 - SEMAINE 1'!A13</f>
        <v>0</v>
      </c>
      <c r="B13" s="42">
        <f>'PON 1 - SEMAINE 1'!B13</f>
        <v>0</v>
      </c>
      <c r="C13" s="42">
        <f>'PON 1 - SEMAINE 1'!C13</f>
        <v>0</v>
      </c>
      <c r="D13" s="42">
        <f>'PON 1 - SEMAINE 1'!AB13+'PON 1 - SEMAINE 2'!AB13+'PON 1 - SEMAINE 3'!AB13+'PON 1 - SEMAINE 4'!AB13+'PON 1 - SEMAINE 5'!AB13</f>
        <v>0</v>
      </c>
      <c r="E13" s="41">
        <f>'PON 2 - SEMAINE 1'!A13</f>
        <v>0</v>
      </c>
      <c r="F13" s="42">
        <f>'PON 2 - SEMAINE 1'!B13</f>
        <v>0</v>
      </c>
      <c r="G13" s="42">
        <f>'PON 2 - SEMAINE 1'!C13</f>
        <v>0</v>
      </c>
      <c r="H13" s="42">
        <f>'PON 2 - SEMAINE 1'!AB13+'PON 2 - SEMAINE 2'!AB13+'PON 2 - SEMAINE 3'!AB13+'PON 2 - SEMAINE 4'!AB13+'PON 2 - SEMAINE 5'!AB13</f>
        <v>0</v>
      </c>
      <c r="I13" s="42">
        <f>'PON 3 - SEMAINE 1'!A13</f>
        <v>0</v>
      </c>
      <c r="J13" s="42">
        <f>'PON 3 - SEMAINE 1'!B13</f>
        <v>0</v>
      </c>
      <c r="K13" s="42">
        <f>'PON 3 - SEMAINE 1'!C13</f>
        <v>0</v>
      </c>
      <c r="L13" s="42">
        <f>'PON 3 - SEMAINE 1'!AB13+'PON 3 - SEMAINE 2'!AB13+'PON 3 - SEMAINE 3'!AB13+'PON 3 - SEMAINE 4'!AB13+'PON 3 - SEMAINE 5'!AB13</f>
        <v>0</v>
      </c>
      <c r="M13" s="42">
        <f>'É-M ET SERVICE - SEMAINE 1'!A13</f>
        <v>0</v>
      </c>
      <c r="N13" s="42">
        <f>'É-M ET SERVICE - SEMAINE 1'!B13</f>
        <v>0</v>
      </c>
      <c r="O13" s="42">
        <f>'É-M ET SERVICE - SEMAINE 1'!C13</f>
        <v>0</v>
      </c>
      <c r="P13" s="42">
        <f>'É-M ET SERVICE - SEMAINE 1'!AB13+'É-M ET SERVICE - SEMAINE 2'!AB13+'É-M ET SERVICE - SEMAINE 3'!AB13+'É-M ET SERVICE - SEMAINE 4'!AB13+'É-M ET SERVICE - SEMAINE 5'!AB13</f>
        <v>0</v>
      </c>
    </row>
    <row r="14" spans="1:12" ht="15">
      <c r="A14" s="41">
        <f>'PON 1 - SEMAINE 1'!A14</f>
        <v>0</v>
      </c>
      <c r="B14" s="42">
        <f>'PON 1 - SEMAINE 1'!B14</f>
        <v>0</v>
      </c>
      <c r="C14" s="42">
        <f>'PON 1 - SEMAINE 1'!C14</f>
        <v>0</v>
      </c>
      <c r="D14" s="42">
        <f>'PON 1 - SEMAINE 1'!AB14+'PON 1 - SEMAINE 2'!AB14+'PON 1 - SEMAINE 3'!AB14+'PON 1 - SEMAINE 4'!AB14+'PON 1 - SEMAINE 5'!AB14</f>
        <v>0</v>
      </c>
      <c r="E14" s="41">
        <f>'PON 2 - SEMAINE 1'!A14</f>
        <v>0</v>
      </c>
      <c r="F14" s="42">
        <f>'PON 2 - SEMAINE 1'!B14</f>
        <v>0</v>
      </c>
      <c r="G14" s="42">
        <f>'PON 2 - SEMAINE 1'!C14</f>
        <v>0</v>
      </c>
      <c r="H14" s="42">
        <f>'PON 2 - SEMAINE 1'!AB14+'PON 2 - SEMAINE 2'!AB14+'PON 2 - SEMAINE 3'!AB14+'PON 2 - SEMAINE 4'!AB14+'PON 2 - SEMAINE 5'!AB14</f>
        <v>0</v>
      </c>
      <c r="I14" s="42">
        <f>'PON 3 - SEMAINE 1'!A14</f>
        <v>0</v>
      </c>
      <c r="J14" s="42">
        <f>'PON 3 - SEMAINE 1'!B14</f>
        <v>0</v>
      </c>
      <c r="K14" s="42">
        <f>'PON 3 - SEMAINE 1'!C14</f>
        <v>0</v>
      </c>
      <c r="L14" s="42">
        <f>'PON 3 - SEMAINE 1'!AB14+'PON 3 - SEMAINE 2'!AB14+'PON 3 - SEMAINE 3'!AB14+'PON 3 - SEMAINE 4'!AB14+'PON 3 - SEMAINE 5'!AB14</f>
        <v>0</v>
      </c>
    </row>
    <row r="15" spans="1:12" ht="15">
      <c r="A15" s="41">
        <f>'PON 1 - SEMAINE 1'!A15</f>
        <v>0</v>
      </c>
      <c r="B15" s="42">
        <f>'PON 1 - SEMAINE 1'!B15</f>
        <v>0</v>
      </c>
      <c r="C15" s="42">
        <f>'PON 1 - SEMAINE 1'!C15</f>
        <v>0</v>
      </c>
      <c r="D15" s="42">
        <f>'PON 1 - SEMAINE 1'!AB15+'PON 1 - SEMAINE 2'!AB15+'PON 1 - SEMAINE 3'!AB15+'PON 1 - SEMAINE 4'!AB15+'PON 1 - SEMAINE 5'!AB15</f>
        <v>0</v>
      </c>
      <c r="E15" s="41">
        <f>'PON 2 - SEMAINE 1'!A15</f>
        <v>0</v>
      </c>
      <c r="F15" s="42">
        <f>'PON 2 - SEMAINE 1'!B15</f>
        <v>0</v>
      </c>
      <c r="G15" s="42">
        <f>'PON 2 - SEMAINE 1'!C15</f>
        <v>0</v>
      </c>
      <c r="H15" s="42">
        <f>'PON 2 - SEMAINE 1'!AB15+'PON 2 - SEMAINE 2'!AB15+'PON 2 - SEMAINE 3'!AB15+'PON 2 - SEMAINE 4'!AB15+'PON 2 - SEMAINE 5'!AB15</f>
        <v>0</v>
      </c>
      <c r="I15" s="42">
        <f>'PON 3 - SEMAINE 1'!A15</f>
        <v>0</v>
      </c>
      <c r="J15" s="42">
        <f>'PON 3 - SEMAINE 1'!B15</f>
        <v>0</v>
      </c>
      <c r="K15" s="42">
        <f>'PON 3 - SEMAINE 1'!C15</f>
        <v>0</v>
      </c>
      <c r="L15" s="42">
        <f>'PON 3 - SEMAINE 1'!AB15+'PON 3 - SEMAINE 2'!AB15+'PON 3 - SEMAINE 3'!AB15+'PON 3 - SEMAINE 4'!AB15+'PON 3 - SEMAINE 5'!AB15</f>
        <v>0</v>
      </c>
    </row>
    <row r="16" spans="1:14" ht="15">
      <c r="A16" s="41">
        <f>'PON 1 - SEMAINE 1'!A16</f>
        <v>0</v>
      </c>
      <c r="B16" s="42">
        <f>'PON 1 - SEMAINE 1'!B16</f>
        <v>0</v>
      </c>
      <c r="C16" s="42">
        <f>'PON 1 - SEMAINE 1'!C16</f>
        <v>0</v>
      </c>
      <c r="D16" s="42">
        <f>'PON 1 - SEMAINE 1'!AB16+'PON 1 - SEMAINE 2'!AB16+'PON 1 - SEMAINE 3'!AB16+'PON 1 - SEMAINE 4'!AB16+'PON 1 - SEMAINE 5'!AB16</f>
        <v>0</v>
      </c>
      <c r="E16" s="41">
        <f>'PON 2 - SEMAINE 1'!A16</f>
        <v>0</v>
      </c>
      <c r="F16" s="42">
        <f>'PON 2 - SEMAINE 1'!B16</f>
        <v>0</v>
      </c>
      <c r="G16" s="42">
        <f>'PON 2 - SEMAINE 1'!C16</f>
        <v>0</v>
      </c>
      <c r="H16" s="42">
        <f>'PON 2 - SEMAINE 1'!AB16+'PON 2 - SEMAINE 2'!AB16+'PON 2 - SEMAINE 3'!AB16+'PON 2 - SEMAINE 4'!AB16+'PON 2 - SEMAINE 5'!AB16</f>
        <v>0</v>
      </c>
      <c r="I16" s="42">
        <f>'PON 3 - SEMAINE 1'!A16</f>
        <v>0</v>
      </c>
      <c r="J16" s="42">
        <f>'PON 3 - SEMAINE 1'!B16</f>
        <v>0</v>
      </c>
      <c r="K16" s="42">
        <f>'PON 3 - SEMAINE 1'!C16</f>
        <v>0</v>
      </c>
      <c r="L16" s="42">
        <f>'PON 3 - SEMAINE 1'!AB16+'PON 3 - SEMAINE 2'!AB16+'PON 3 - SEMAINE 3'!AB16+'PON 3 - SEMAINE 4'!AB16+'PON 3 - SEMAINE 5'!AB16</f>
        <v>0</v>
      </c>
      <c r="N16" s="92" t="s">
        <v>34</v>
      </c>
    </row>
    <row r="17" spans="1:14" ht="15">
      <c r="A17" s="41">
        <f>'PON 1 - SEMAINE 1'!A17</f>
        <v>0</v>
      </c>
      <c r="B17" s="42">
        <f>'PON 1 - SEMAINE 1'!B17</f>
        <v>0</v>
      </c>
      <c r="C17" s="42">
        <f>'PON 1 - SEMAINE 1'!C17</f>
        <v>0</v>
      </c>
      <c r="D17" s="42">
        <f>'PON 1 - SEMAINE 1'!AB17+'PON 1 - SEMAINE 2'!AB17+'PON 1 - SEMAINE 3'!AB17+'PON 1 - SEMAINE 4'!AB17+'PON 1 - SEMAINE 5'!AB17</f>
        <v>0</v>
      </c>
      <c r="E17" s="41">
        <f>'PON 2 - SEMAINE 1'!A17</f>
        <v>0</v>
      </c>
      <c r="F17" s="42">
        <f>'PON 2 - SEMAINE 1'!B17</f>
        <v>0</v>
      </c>
      <c r="G17" s="42">
        <f>'PON 2 - SEMAINE 1'!C17</f>
        <v>0</v>
      </c>
      <c r="H17" s="42">
        <f>'PON 2 - SEMAINE 1'!AB17+'PON 2 - SEMAINE 2'!AB17+'PON 2 - SEMAINE 3'!AB17+'PON 2 - SEMAINE 4'!AB17+'PON 2 - SEMAINE 5'!AB17</f>
        <v>0</v>
      </c>
      <c r="I17" s="42">
        <f>'PON 3 - SEMAINE 1'!A17</f>
        <v>0</v>
      </c>
      <c r="J17" s="42">
        <f>'PON 3 - SEMAINE 1'!B17</f>
        <v>0</v>
      </c>
      <c r="K17" s="42">
        <f>'PON 3 - SEMAINE 1'!C17</f>
        <v>0</v>
      </c>
      <c r="L17" s="42">
        <f>'PON 3 - SEMAINE 1'!AB17+'PON 3 - SEMAINE 2'!AB17+'PON 3 - SEMAINE 3'!AB17+'PON 3 - SEMAINE 4'!AB17+'PON 3 - SEMAINE 5'!AB17</f>
        <v>0</v>
      </c>
      <c r="N17" s="92"/>
    </row>
    <row r="18" spans="1:14" ht="15">
      <c r="A18" s="41">
        <f>'PON 1 - SEMAINE 1'!A18</f>
        <v>0</v>
      </c>
      <c r="B18" s="42">
        <f>'PON 1 - SEMAINE 1'!B18</f>
        <v>0</v>
      </c>
      <c r="C18" s="42">
        <f>'PON 1 - SEMAINE 1'!C18</f>
        <v>0</v>
      </c>
      <c r="D18" s="42">
        <f>'PON 1 - SEMAINE 1'!AB18+'PON 1 - SEMAINE 2'!AB18+'PON 1 - SEMAINE 3'!AB18+'PON 1 - SEMAINE 4'!AB18+'PON 1 - SEMAINE 5'!AB18</f>
        <v>0</v>
      </c>
      <c r="E18" s="41">
        <f>'PON 2 - SEMAINE 1'!A18</f>
        <v>0</v>
      </c>
      <c r="F18" s="42">
        <f>'PON 2 - SEMAINE 1'!B18</f>
        <v>0</v>
      </c>
      <c r="G18" s="42">
        <f>'PON 2 - SEMAINE 1'!C18</f>
        <v>0</v>
      </c>
      <c r="H18" s="42">
        <f>'PON 2 - SEMAINE 1'!AB18+'PON 2 - SEMAINE 2'!AB18+'PON 2 - SEMAINE 3'!AB18+'PON 2 - SEMAINE 4'!AB18+'PON 2 - SEMAINE 5'!AB18</f>
        <v>0</v>
      </c>
      <c r="I18" s="42">
        <f>'PON 3 - SEMAINE 1'!A18</f>
        <v>0</v>
      </c>
      <c r="J18" s="42">
        <f>'PON 3 - SEMAINE 1'!B18</f>
        <v>0</v>
      </c>
      <c r="K18" s="42">
        <f>'PON 3 - SEMAINE 1'!C18</f>
        <v>0</v>
      </c>
      <c r="L18" s="42">
        <f>'PON 3 - SEMAINE 1'!AB18+'PON 3 - SEMAINE 2'!AB18+'PON 3 - SEMAINE 3'!AB18+'PON 3 - SEMAINE 4'!AB18+'PON 3 - SEMAINE 5'!AB18</f>
        <v>0</v>
      </c>
      <c r="N18" s="92"/>
    </row>
    <row r="19" spans="1:12" ht="15">
      <c r="A19" s="41">
        <f>'PON 1 - SEMAINE 1'!A19</f>
        <v>0</v>
      </c>
      <c r="B19" s="42">
        <f>'PON 1 - SEMAINE 1'!B19</f>
        <v>0</v>
      </c>
      <c r="C19" s="42">
        <f>'PON 1 - SEMAINE 1'!C19</f>
        <v>0</v>
      </c>
      <c r="D19" s="42">
        <f>'PON 1 - SEMAINE 1'!AB19+'PON 1 - SEMAINE 2'!AB19+'PON 1 - SEMAINE 3'!AB19+'PON 1 - SEMAINE 4'!AB19+'PON 1 - SEMAINE 5'!AB19</f>
        <v>0</v>
      </c>
      <c r="E19" s="41">
        <f>'PON 2 - SEMAINE 1'!A19</f>
        <v>0</v>
      </c>
      <c r="F19" s="42">
        <f>'PON 2 - SEMAINE 1'!B19</f>
        <v>0</v>
      </c>
      <c r="G19" s="42">
        <f>'PON 2 - SEMAINE 1'!C19</f>
        <v>0</v>
      </c>
      <c r="H19" s="42">
        <f>'PON 2 - SEMAINE 1'!AB19+'PON 2 - SEMAINE 2'!AB19+'PON 2 - SEMAINE 3'!AB19+'PON 2 - SEMAINE 4'!AB19+'PON 2 - SEMAINE 5'!AB19</f>
        <v>0</v>
      </c>
      <c r="I19" s="42">
        <f>'PON 3 - SEMAINE 1'!A19</f>
        <v>0</v>
      </c>
      <c r="J19" s="42">
        <f>'PON 3 - SEMAINE 1'!B19</f>
        <v>0</v>
      </c>
      <c r="K19" s="42">
        <f>'PON 3 - SEMAINE 1'!C19</f>
        <v>0</v>
      </c>
      <c r="L19" s="42">
        <f>'PON 3 - SEMAINE 1'!AB19+'PON 3 - SEMAINE 2'!AB19+'PON 3 - SEMAINE 3'!AB19+'PON 3 - SEMAINE 4'!AB19+'PON 3 - SEMAINE 5'!AB19</f>
        <v>0</v>
      </c>
    </row>
    <row r="20" spans="1:12" ht="15">
      <c r="A20" s="41">
        <f>'PON 1 - SEMAINE 1'!A20</f>
        <v>0</v>
      </c>
      <c r="B20" s="42">
        <f>'PON 1 - SEMAINE 1'!B20</f>
        <v>0</v>
      </c>
      <c r="C20" s="42">
        <f>'PON 1 - SEMAINE 1'!C20</f>
        <v>0</v>
      </c>
      <c r="D20" s="42">
        <f>'PON 1 - SEMAINE 1'!AB20+'PON 1 - SEMAINE 2'!AB20+'PON 1 - SEMAINE 3'!AB20+'PON 1 - SEMAINE 4'!AB20+'PON 1 - SEMAINE 5'!AB20</f>
        <v>0</v>
      </c>
      <c r="E20" s="41">
        <f>'PON 2 - SEMAINE 1'!A20</f>
        <v>0</v>
      </c>
      <c r="F20" s="42">
        <f>'PON 2 - SEMAINE 1'!B20</f>
        <v>0</v>
      </c>
      <c r="G20" s="42">
        <f>'PON 2 - SEMAINE 1'!C20</f>
        <v>0</v>
      </c>
      <c r="H20" s="42">
        <f>'PON 2 - SEMAINE 1'!AB20+'PON 2 - SEMAINE 2'!AB20+'PON 2 - SEMAINE 3'!AB20+'PON 2 - SEMAINE 4'!AB20+'PON 2 - SEMAINE 5'!AB20</f>
        <v>0</v>
      </c>
      <c r="I20" s="42">
        <f>'PON 3 - SEMAINE 1'!A20</f>
        <v>0</v>
      </c>
      <c r="J20" s="42">
        <f>'PON 3 - SEMAINE 1'!B20</f>
        <v>0</v>
      </c>
      <c r="K20" s="42">
        <f>'PON 3 - SEMAINE 1'!C20</f>
        <v>0</v>
      </c>
      <c r="L20" s="42">
        <f>'PON 3 - SEMAINE 1'!AB20+'PON 3 - SEMAINE 2'!AB20+'PON 3 - SEMAINE 3'!AB20+'PON 3 - SEMAINE 4'!AB20+'PON 3 - SEMAINE 5'!AB20</f>
        <v>0</v>
      </c>
    </row>
    <row r="21" spans="1:12" ht="15">
      <c r="A21" s="41">
        <f>'PON 1 - SEMAINE 1'!A21</f>
        <v>0</v>
      </c>
      <c r="B21" s="42">
        <f>'PON 1 - SEMAINE 1'!B21</f>
        <v>0</v>
      </c>
      <c r="C21" s="42">
        <f>'PON 1 - SEMAINE 1'!C21</f>
        <v>0</v>
      </c>
      <c r="D21" s="42">
        <f>'PON 1 - SEMAINE 1'!AB21+'PON 1 - SEMAINE 2'!AB21+'PON 1 - SEMAINE 3'!AB21+'PON 1 - SEMAINE 4'!AB21+'PON 1 - SEMAINE 5'!AB21</f>
        <v>0</v>
      </c>
      <c r="E21" s="41">
        <f>'PON 2 - SEMAINE 1'!A21</f>
        <v>0</v>
      </c>
      <c r="F21" s="42">
        <f>'PON 2 - SEMAINE 1'!B21</f>
        <v>0</v>
      </c>
      <c r="G21" s="42">
        <f>'PON 2 - SEMAINE 1'!C21</f>
        <v>0</v>
      </c>
      <c r="H21" s="42">
        <f>'PON 2 - SEMAINE 1'!AB21+'PON 2 - SEMAINE 2'!AB21+'PON 2 - SEMAINE 3'!AB21+'PON 2 - SEMAINE 4'!AB21+'PON 2 - SEMAINE 5'!AB21</f>
        <v>0</v>
      </c>
      <c r="I21" s="42">
        <f>'PON 3 - SEMAINE 1'!A21</f>
        <v>0</v>
      </c>
      <c r="J21" s="42">
        <f>'PON 3 - SEMAINE 1'!B21</f>
        <v>0</v>
      </c>
      <c r="K21" s="42">
        <f>'PON 3 - SEMAINE 1'!C21</f>
        <v>0</v>
      </c>
      <c r="L21" s="42">
        <f>'PON 3 - SEMAINE 1'!AB21+'PON 3 - SEMAINE 2'!AB21+'PON 3 - SEMAINE 3'!AB21+'PON 3 - SEMAINE 4'!AB21+'PON 3 - SEMAINE 5'!AB21</f>
        <v>0</v>
      </c>
    </row>
    <row r="22" spans="1:12" ht="15">
      <c r="A22" s="41">
        <f>'PON 1 - SEMAINE 1'!A22</f>
        <v>0</v>
      </c>
      <c r="B22" s="42">
        <f>'PON 1 - SEMAINE 1'!B22</f>
        <v>0</v>
      </c>
      <c r="C22" s="42">
        <f>'PON 1 - SEMAINE 1'!C22</f>
        <v>0</v>
      </c>
      <c r="D22" s="42">
        <f>'PON 1 - SEMAINE 1'!AB22+'PON 1 - SEMAINE 2'!AB22+'PON 1 - SEMAINE 3'!AB22+'PON 1 - SEMAINE 4'!AB22+'PON 1 - SEMAINE 5'!AB22</f>
        <v>0</v>
      </c>
      <c r="E22" s="41">
        <f>'PON 2 - SEMAINE 1'!A22</f>
        <v>0</v>
      </c>
      <c r="F22" s="42">
        <f>'PON 2 - SEMAINE 1'!B22</f>
        <v>0</v>
      </c>
      <c r="G22" s="42">
        <f>'PON 2 - SEMAINE 1'!C22</f>
        <v>0</v>
      </c>
      <c r="H22" s="42">
        <f>'PON 2 - SEMAINE 1'!AB22+'PON 2 - SEMAINE 2'!AB22+'PON 2 - SEMAINE 3'!AB22+'PON 2 - SEMAINE 4'!AB22+'PON 2 - SEMAINE 5'!AB22</f>
        <v>0</v>
      </c>
      <c r="I22" s="42">
        <f>'PON 3 - SEMAINE 1'!A22</f>
        <v>0</v>
      </c>
      <c r="J22" s="42">
        <f>'PON 3 - SEMAINE 1'!B22</f>
        <v>0</v>
      </c>
      <c r="K22" s="42">
        <f>'PON 3 - SEMAINE 1'!C22</f>
        <v>0</v>
      </c>
      <c r="L22" s="42">
        <f>'PON 3 - SEMAINE 1'!AB22+'PON 3 - SEMAINE 2'!AB22+'PON 3 - SEMAINE 3'!AB22+'PON 3 - SEMAINE 4'!AB22+'PON 3 - SEMAINE 5'!AB22</f>
        <v>0</v>
      </c>
    </row>
    <row r="23" spans="1:12" ht="15">
      <c r="A23" s="41">
        <f>'PON 1 - SEMAINE 1'!A23</f>
        <v>0</v>
      </c>
      <c r="B23" s="42">
        <f>'PON 1 - SEMAINE 1'!B23</f>
        <v>0</v>
      </c>
      <c r="C23" s="42">
        <f>'PON 1 - SEMAINE 1'!C23</f>
        <v>0</v>
      </c>
      <c r="D23" s="42">
        <f>'PON 1 - SEMAINE 1'!AB23+'PON 1 - SEMAINE 2'!AB23+'PON 1 - SEMAINE 3'!AB23+'PON 1 - SEMAINE 4'!AB23+'PON 1 - SEMAINE 5'!AB23</f>
        <v>0</v>
      </c>
      <c r="E23" s="41">
        <f>'PON 2 - SEMAINE 1'!A23</f>
        <v>0</v>
      </c>
      <c r="F23" s="42">
        <f>'PON 2 - SEMAINE 1'!B23</f>
        <v>0</v>
      </c>
      <c r="G23" s="42">
        <f>'PON 2 - SEMAINE 1'!C23</f>
        <v>0</v>
      </c>
      <c r="H23" s="42">
        <f>'PON 2 - SEMAINE 1'!AB23+'PON 2 - SEMAINE 2'!AB23+'PON 2 - SEMAINE 3'!AB23+'PON 2 - SEMAINE 4'!AB23+'PON 2 - SEMAINE 5'!AB23</f>
        <v>0</v>
      </c>
      <c r="I23" s="42">
        <f>'PON 3 - SEMAINE 1'!A23</f>
        <v>0</v>
      </c>
      <c r="J23" s="42">
        <f>'PON 3 - SEMAINE 1'!B23</f>
        <v>0</v>
      </c>
      <c r="K23" s="42">
        <f>'PON 3 - SEMAINE 1'!C23</f>
        <v>0</v>
      </c>
      <c r="L23" s="42">
        <f>'PON 3 - SEMAINE 1'!AB23+'PON 3 - SEMAINE 2'!AB23+'PON 3 - SEMAINE 3'!AB23+'PON 3 - SEMAINE 4'!AB23+'PON 3 - SEMAINE 5'!AB23</f>
        <v>0</v>
      </c>
    </row>
    <row r="24" spans="1:12" ht="15">
      <c r="A24" s="41">
        <f>'PON 1 - SEMAINE 1'!A24</f>
        <v>0</v>
      </c>
      <c r="B24" s="42">
        <f>'PON 1 - SEMAINE 1'!B24</f>
        <v>0</v>
      </c>
      <c r="C24" s="42">
        <f>'PON 1 - SEMAINE 1'!C24</f>
        <v>0</v>
      </c>
      <c r="D24" s="42">
        <f>'PON 1 - SEMAINE 1'!AB24+'PON 1 - SEMAINE 2'!AB24+'PON 1 - SEMAINE 3'!AB24+'PON 1 - SEMAINE 4'!AB24+'PON 1 - SEMAINE 5'!AB24</f>
        <v>0</v>
      </c>
      <c r="E24" s="41">
        <f>'PON 2 - SEMAINE 1'!A24</f>
        <v>0</v>
      </c>
      <c r="F24" s="42">
        <f>'PON 2 - SEMAINE 1'!B24</f>
        <v>0</v>
      </c>
      <c r="G24" s="42">
        <f>'PON 2 - SEMAINE 1'!C24</f>
        <v>0</v>
      </c>
      <c r="H24" s="42">
        <f>'PON 2 - SEMAINE 1'!AB24+'PON 2 - SEMAINE 2'!AB24+'PON 2 - SEMAINE 3'!AB24+'PON 2 - SEMAINE 4'!AB24+'PON 2 - SEMAINE 5'!AB24</f>
        <v>0</v>
      </c>
      <c r="I24" s="42">
        <f>'PON 3 - SEMAINE 1'!A24</f>
        <v>0</v>
      </c>
      <c r="J24" s="42">
        <f>'PON 3 - SEMAINE 1'!B24</f>
        <v>0</v>
      </c>
      <c r="K24" s="42">
        <f>'PON 3 - SEMAINE 1'!C24</f>
        <v>0</v>
      </c>
      <c r="L24" s="42">
        <f>'PON 3 - SEMAINE 1'!AB24+'PON 3 - SEMAINE 2'!AB24+'PON 3 - SEMAINE 3'!AB24+'PON 3 - SEMAINE 4'!AB24+'PON 3 - SEMAINE 5'!AB24</f>
        <v>0</v>
      </c>
    </row>
    <row r="25" spans="1:12" ht="15">
      <c r="A25" s="41">
        <f>'PON 1 - SEMAINE 1'!A25</f>
        <v>0</v>
      </c>
      <c r="B25" s="42">
        <f>'PON 1 - SEMAINE 1'!B25</f>
        <v>0</v>
      </c>
      <c r="C25" s="42">
        <f>'PON 1 - SEMAINE 1'!C25</f>
        <v>0</v>
      </c>
      <c r="D25" s="42">
        <f>'PON 1 - SEMAINE 1'!AB25+'PON 1 - SEMAINE 2'!AB25+'PON 1 - SEMAINE 3'!AB25+'PON 1 - SEMAINE 4'!AB25+'PON 1 - SEMAINE 5'!AB25</f>
        <v>0</v>
      </c>
      <c r="E25" s="41">
        <f>'PON 2 - SEMAINE 1'!A25</f>
        <v>0</v>
      </c>
      <c r="F25" s="42">
        <f>'PON 2 - SEMAINE 1'!B25</f>
        <v>0</v>
      </c>
      <c r="G25" s="42">
        <f>'PON 2 - SEMAINE 1'!C25</f>
        <v>0</v>
      </c>
      <c r="H25" s="42">
        <f>'PON 2 - SEMAINE 1'!AB25+'PON 2 - SEMAINE 2'!AB25+'PON 2 - SEMAINE 3'!AB25+'PON 2 - SEMAINE 4'!AB25+'PON 2 - SEMAINE 5'!AB25</f>
        <v>0</v>
      </c>
      <c r="I25" s="42">
        <f>'PON 3 - SEMAINE 1'!A25</f>
        <v>0</v>
      </c>
      <c r="J25" s="42">
        <f>'PON 3 - SEMAINE 1'!B25</f>
        <v>0</v>
      </c>
      <c r="K25" s="42">
        <f>'PON 3 - SEMAINE 1'!C25</f>
        <v>0</v>
      </c>
      <c r="L25" s="42">
        <f>'PON 3 - SEMAINE 1'!AB25+'PON 3 - SEMAINE 2'!AB25+'PON 3 - SEMAINE 3'!AB25+'PON 3 - SEMAINE 4'!AB25+'PON 3 - SEMAINE 5'!AB25</f>
        <v>0</v>
      </c>
    </row>
    <row r="26" spans="1:12" ht="15">
      <c r="A26" s="41">
        <f>'PON 1 - SEMAINE 1'!A26</f>
        <v>0</v>
      </c>
      <c r="B26" s="42">
        <f>'PON 1 - SEMAINE 1'!B26</f>
        <v>0</v>
      </c>
      <c r="C26" s="42">
        <f>'PON 1 - SEMAINE 1'!C26</f>
        <v>0</v>
      </c>
      <c r="D26" s="42">
        <f>'PON 1 - SEMAINE 1'!AB26+'PON 1 - SEMAINE 2'!AB26+'PON 1 - SEMAINE 3'!AB26+'PON 1 - SEMAINE 4'!AB26+'PON 1 - SEMAINE 5'!AB26</f>
        <v>0</v>
      </c>
      <c r="E26" s="41">
        <f>'PON 2 - SEMAINE 1'!A26</f>
        <v>0</v>
      </c>
      <c r="F26" s="42">
        <f>'PON 2 - SEMAINE 1'!B26</f>
        <v>0</v>
      </c>
      <c r="G26" s="42">
        <f>'PON 2 - SEMAINE 1'!C26</f>
        <v>0</v>
      </c>
      <c r="H26" s="42">
        <f>'PON 2 - SEMAINE 1'!AB26+'PON 2 - SEMAINE 2'!AB26+'PON 2 - SEMAINE 3'!AB26+'PON 2 - SEMAINE 4'!AB26+'PON 2 - SEMAINE 5'!AB26</f>
        <v>0</v>
      </c>
      <c r="I26" s="42">
        <f>'PON 3 - SEMAINE 1'!A26</f>
        <v>0</v>
      </c>
      <c r="J26" s="42">
        <f>'PON 3 - SEMAINE 1'!B26</f>
        <v>0</v>
      </c>
      <c r="K26" s="42">
        <f>'PON 3 - SEMAINE 1'!C26</f>
        <v>0</v>
      </c>
      <c r="L26" s="42">
        <f>'PON 3 - SEMAINE 1'!AB26+'PON 3 - SEMAINE 2'!AB26+'PON 3 - SEMAINE 3'!AB26+'PON 3 - SEMAINE 4'!AB26+'PON 3 - SEMAINE 5'!AB26</f>
        <v>0</v>
      </c>
    </row>
    <row r="27" spans="1:12" ht="15">
      <c r="A27" s="41">
        <f>'PON 1 - SEMAINE 1'!A27</f>
        <v>0</v>
      </c>
      <c r="B27" s="42">
        <f>'PON 1 - SEMAINE 1'!B27</f>
        <v>0</v>
      </c>
      <c r="C27" s="42">
        <f>'PON 1 - SEMAINE 1'!C27</f>
        <v>0</v>
      </c>
      <c r="D27" s="42">
        <f>'PON 1 - SEMAINE 1'!AB27+'PON 1 - SEMAINE 2'!AB27+'PON 1 - SEMAINE 3'!AB27+'PON 1 - SEMAINE 4'!AB27+'PON 1 - SEMAINE 5'!AB27</f>
        <v>0</v>
      </c>
      <c r="E27" s="41">
        <f>'PON 2 - SEMAINE 1'!A27</f>
        <v>0</v>
      </c>
      <c r="F27" s="42">
        <f>'PON 2 - SEMAINE 1'!B27</f>
        <v>0</v>
      </c>
      <c r="G27" s="42">
        <f>'PON 2 - SEMAINE 1'!C27</f>
        <v>0</v>
      </c>
      <c r="H27" s="42">
        <f>'PON 2 - SEMAINE 1'!AB27+'PON 2 - SEMAINE 2'!AB27+'PON 2 - SEMAINE 3'!AB27+'PON 2 - SEMAINE 4'!AB27+'PON 2 - SEMAINE 5'!AB27</f>
        <v>0</v>
      </c>
      <c r="I27" s="42">
        <f>'PON 3 - SEMAINE 1'!A27</f>
        <v>0</v>
      </c>
      <c r="J27" s="42">
        <f>'PON 3 - SEMAINE 1'!B27</f>
        <v>0</v>
      </c>
      <c r="K27" s="42">
        <f>'PON 3 - SEMAINE 1'!C27</f>
        <v>0</v>
      </c>
      <c r="L27" s="42">
        <f>'PON 3 - SEMAINE 1'!AB27+'PON 3 - SEMAINE 2'!AB27+'PON 3 - SEMAINE 3'!AB27+'PON 3 - SEMAINE 4'!AB27+'PON 3 - SEMAINE 5'!AB27</f>
        <v>0</v>
      </c>
    </row>
    <row r="28" spans="1:12" ht="15">
      <c r="A28" s="41">
        <f>'PON 1 - SEMAINE 1'!A28</f>
        <v>0</v>
      </c>
      <c r="B28" s="42">
        <f>'PON 1 - SEMAINE 1'!B28</f>
        <v>0</v>
      </c>
      <c r="C28" s="42">
        <f>'PON 1 - SEMAINE 1'!C28</f>
        <v>0</v>
      </c>
      <c r="D28" s="42">
        <f>'PON 1 - SEMAINE 1'!AB28+'PON 1 - SEMAINE 2'!AB28+'PON 1 - SEMAINE 3'!AB28+'PON 1 - SEMAINE 4'!AB28+'PON 1 - SEMAINE 5'!AB28</f>
        <v>0</v>
      </c>
      <c r="E28" s="41">
        <f>'PON 2 - SEMAINE 1'!A28</f>
        <v>0</v>
      </c>
      <c r="F28" s="42">
        <f>'PON 2 - SEMAINE 1'!B28</f>
        <v>0</v>
      </c>
      <c r="G28" s="42">
        <f>'PON 2 - SEMAINE 1'!C28</f>
        <v>0</v>
      </c>
      <c r="H28" s="42">
        <f>'PON 2 - SEMAINE 1'!AB28+'PON 2 - SEMAINE 2'!AB28+'PON 2 - SEMAINE 3'!AB28+'PON 2 - SEMAINE 4'!AB28+'PON 2 - SEMAINE 5'!AB28</f>
        <v>0</v>
      </c>
      <c r="I28" s="42">
        <f>'PON 3 - SEMAINE 1'!A28</f>
        <v>0</v>
      </c>
      <c r="J28" s="42">
        <f>'PON 3 - SEMAINE 1'!B28</f>
        <v>0</v>
      </c>
      <c r="K28" s="42">
        <f>'PON 3 - SEMAINE 1'!C28</f>
        <v>0</v>
      </c>
      <c r="L28" s="42">
        <f>'PON 3 - SEMAINE 1'!AB28+'PON 3 - SEMAINE 2'!AB28+'PON 3 - SEMAINE 3'!AB28+'PON 3 - SEMAINE 4'!AB28+'PON 3 - SEMAINE 5'!AB28</f>
        <v>0</v>
      </c>
    </row>
    <row r="29" spans="1:12" ht="15">
      <c r="A29" s="41">
        <f>'PON 1 - SEMAINE 1'!A29</f>
        <v>0</v>
      </c>
      <c r="B29" s="42">
        <f>'PON 1 - SEMAINE 1'!B29</f>
        <v>0</v>
      </c>
      <c r="C29" s="42">
        <f>'PON 1 - SEMAINE 1'!C29</f>
        <v>0</v>
      </c>
      <c r="D29" s="42">
        <f>'PON 1 - SEMAINE 1'!AB29+'PON 1 - SEMAINE 2'!AB29+'PON 1 - SEMAINE 3'!AB29+'PON 1 - SEMAINE 4'!AB29+'PON 1 - SEMAINE 5'!AB29</f>
        <v>0</v>
      </c>
      <c r="E29" s="41">
        <f>'PON 2 - SEMAINE 1'!A29</f>
        <v>0</v>
      </c>
      <c r="F29" s="42">
        <f>'PON 2 - SEMAINE 1'!B29</f>
        <v>0</v>
      </c>
      <c r="G29" s="42">
        <f>'PON 2 - SEMAINE 1'!C29</f>
        <v>0</v>
      </c>
      <c r="H29" s="42">
        <f>'PON 2 - SEMAINE 1'!AB29+'PON 2 - SEMAINE 2'!AB29+'PON 2 - SEMAINE 3'!AB29+'PON 2 - SEMAINE 4'!AB29+'PON 2 - SEMAINE 5'!AB29</f>
        <v>0</v>
      </c>
      <c r="I29" s="42">
        <f>'PON 3 - SEMAINE 1'!A29</f>
        <v>0</v>
      </c>
      <c r="J29" s="42">
        <f>'PON 3 - SEMAINE 1'!B29</f>
        <v>0</v>
      </c>
      <c r="K29" s="42">
        <f>'PON 3 - SEMAINE 1'!C29</f>
        <v>0</v>
      </c>
      <c r="L29" s="42">
        <f>'PON 3 - SEMAINE 1'!AB29+'PON 3 - SEMAINE 2'!AB29+'PON 3 - SEMAINE 3'!AB29+'PON 3 - SEMAINE 4'!AB29+'PON 3 - SEMAINE 5'!AB29</f>
        <v>0</v>
      </c>
    </row>
    <row r="30" spans="1:12" ht="15">
      <c r="A30" s="41">
        <f>'PON 1 - SEMAINE 1'!A30</f>
        <v>0</v>
      </c>
      <c r="B30" s="42">
        <f>'PON 1 - SEMAINE 1'!B30</f>
        <v>0</v>
      </c>
      <c r="C30" s="42">
        <f>'PON 1 - SEMAINE 1'!C30</f>
        <v>0</v>
      </c>
      <c r="D30" s="42">
        <f>'PON 1 - SEMAINE 1'!AB30+'PON 1 - SEMAINE 2'!AB30+'PON 1 - SEMAINE 3'!AB30+'PON 1 - SEMAINE 4'!AB30+'PON 1 - SEMAINE 5'!AB30</f>
        <v>0</v>
      </c>
      <c r="E30" s="41">
        <f>'PON 2 - SEMAINE 1'!A30</f>
        <v>0</v>
      </c>
      <c r="F30" s="42">
        <f>'PON 2 - SEMAINE 1'!B30</f>
        <v>0</v>
      </c>
      <c r="G30" s="42">
        <f>'PON 2 - SEMAINE 1'!C30</f>
        <v>0</v>
      </c>
      <c r="H30" s="42">
        <f>'PON 2 - SEMAINE 1'!AB30+'PON 2 - SEMAINE 2'!AB30+'PON 2 - SEMAINE 3'!AB30+'PON 2 - SEMAINE 4'!AB30+'PON 2 - SEMAINE 5'!AB30</f>
        <v>0</v>
      </c>
      <c r="I30" s="42">
        <f>'PON 3 - SEMAINE 1'!A30</f>
        <v>0</v>
      </c>
      <c r="J30" s="42">
        <f>'PON 3 - SEMAINE 1'!B30</f>
        <v>0</v>
      </c>
      <c r="K30" s="42">
        <f>'PON 3 - SEMAINE 1'!C30</f>
        <v>0</v>
      </c>
      <c r="L30" s="42">
        <f>'PON 3 - SEMAINE 1'!AB30+'PON 3 - SEMAINE 2'!AB30+'PON 3 - SEMAINE 3'!AB30+'PON 3 - SEMAINE 4'!AB30+'PON 3 - SEMAINE 5'!AB30</f>
        <v>0</v>
      </c>
    </row>
    <row r="31" spans="1:12" ht="15">
      <c r="A31" s="41">
        <f>'PON 1 - SEMAINE 1'!A31</f>
        <v>0</v>
      </c>
      <c r="B31" s="42">
        <f>'PON 1 - SEMAINE 1'!B31</f>
        <v>0</v>
      </c>
      <c r="C31" s="42">
        <f>'PON 1 - SEMAINE 1'!C31</f>
        <v>0</v>
      </c>
      <c r="D31" s="42">
        <f>'PON 1 - SEMAINE 1'!AB31+'PON 1 - SEMAINE 2'!AB31+'PON 1 - SEMAINE 3'!AB31+'PON 1 - SEMAINE 4'!AB31+'PON 1 - SEMAINE 5'!AB31</f>
        <v>0</v>
      </c>
      <c r="E31" s="41">
        <f>'PON 2 - SEMAINE 1'!A31</f>
        <v>0</v>
      </c>
      <c r="F31" s="42">
        <f>'PON 2 - SEMAINE 1'!B31</f>
        <v>0</v>
      </c>
      <c r="G31" s="42">
        <f>'PON 2 - SEMAINE 1'!C31</f>
        <v>0</v>
      </c>
      <c r="H31" s="42">
        <f>'PON 2 - SEMAINE 1'!AB31+'PON 2 - SEMAINE 2'!AB31+'PON 2 - SEMAINE 3'!AB31+'PON 2 - SEMAINE 4'!AB31+'PON 2 - SEMAINE 5'!AB31</f>
        <v>0</v>
      </c>
      <c r="I31" s="42">
        <f>'PON 3 - SEMAINE 1'!A31</f>
        <v>0</v>
      </c>
      <c r="J31" s="42">
        <f>'PON 3 - SEMAINE 1'!B31</f>
        <v>0</v>
      </c>
      <c r="K31" s="42">
        <f>'PON 3 - SEMAINE 1'!C31</f>
        <v>0</v>
      </c>
      <c r="L31" s="42">
        <f>'PON 3 - SEMAINE 1'!AB31+'PON 3 - SEMAINE 2'!AB31+'PON 3 - SEMAINE 3'!AB31+'PON 3 - SEMAINE 4'!AB31+'PON 3 - SEMAINE 5'!AB31</f>
        <v>0</v>
      </c>
    </row>
    <row r="32" spans="1:12" ht="15">
      <c r="A32" s="41">
        <f>'PON 1 - SEMAINE 1'!A32</f>
        <v>0</v>
      </c>
      <c r="B32" s="42">
        <f>'PON 1 - SEMAINE 1'!B32</f>
        <v>0</v>
      </c>
      <c r="C32" s="42">
        <f>'PON 1 - SEMAINE 1'!C32</f>
        <v>0</v>
      </c>
      <c r="D32" s="42">
        <f>'PON 1 - SEMAINE 1'!AB32+'PON 1 - SEMAINE 2'!AB32+'PON 1 - SEMAINE 3'!AB32+'PON 1 - SEMAINE 4'!AB32+'PON 1 - SEMAINE 5'!AB32</f>
        <v>0</v>
      </c>
      <c r="E32" s="41">
        <f>'PON 2 - SEMAINE 1'!A32</f>
        <v>0</v>
      </c>
      <c r="F32" s="42">
        <f>'PON 2 - SEMAINE 1'!B32</f>
        <v>0</v>
      </c>
      <c r="G32" s="42">
        <f>'PON 2 - SEMAINE 1'!C32</f>
        <v>0</v>
      </c>
      <c r="H32" s="42">
        <f>'PON 2 - SEMAINE 1'!AB32+'PON 2 - SEMAINE 2'!AB32+'PON 2 - SEMAINE 3'!AB32+'PON 2 - SEMAINE 4'!AB32+'PON 2 - SEMAINE 5'!AB32</f>
        <v>0</v>
      </c>
      <c r="I32" s="42">
        <f>'PON 3 - SEMAINE 1'!A32</f>
        <v>0</v>
      </c>
      <c r="J32" s="42">
        <f>'PON 3 - SEMAINE 1'!B32</f>
        <v>0</v>
      </c>
      <c r="K32" s="42">
        <f>'PON 3 - SEMAINE 1'!C32</f>
        <v>0</v>
      </c>
      <c r="L32" s="42">
        <f>'PON 3 - SEMAINE 1'!AB32+'PON 3 - SEMAINE 2'!AB32+'PON 3 - SEMAINE 3'!AB32+'PON 3 - SEMAINE 4'!AB32+'PON 3 - SEMAINE 5'!AB32</f>
        <v>0</v>
      </c>
    </row>
    <row r="33" spans="1:12" ht="15">
      <c r="A33" s="41">
        <f>'PON 1 - SEMAINE 1'!A33</f>
        <v>0</v>
      </c>
      <c r="B33" s="42">
        <f>'PON 1 - SEMAINE 1'!B33</f>
        <v>0</v>
      </c>
      <c r="C33" s="42">
        <f>'PON 1 - SEMAINE 1'!C33</f>
        <v>0</v>
      </c>
      <c r="D33" s="42">
        <f>'PON 1 - SEMAINE 1'!AB33+'PON 1 - SEMAINE 2'!AB33+'PON 1 - SEMAINE 3'!AB33+'PON 1 - SEMAINE 4'!AB33+'PON 1 - SEMAINE 5'!AB33</f>
        <v>0</v>
      </c>
      <c r="E33" s="41">
        <f>'PON 2 - SEMAINE 1'!A33</f>
        <v>0</v>
      </c>
      <c r="F33" s="42">
        <f>'PON 2 - SEMAINE 1'!B33</f>
        <v>0</v>
      </c>
      <c r="G33" s="42">
        <f>'PON 2 - SEMAINE 1'!C33</f>
        <v>0</v>
      </c>
      <c r="H33" s="42">
        <f>'PON 2 - SEMAINE 1'!AB33+'PON 2 - SEMAINE 2'!AB33+'PON 2 - SEMAINE 3'!AB33+'PON 2 - SEMAINE 4'!AB33+'PON 2 - SEMAINE 5'!AB33</f>
        <v>0</v>
      </c>
      <c r="I33" s="42">
        <f>'PON 3 - SEMAINE 1'!A33</f>
        <v>0</v>
      </c>
      <c r="J33" s="42">
        <f>'PON 3 - SEMAINE 1'!B33</f>
        <v>0</v>
      </c>
      <c r="K33" s="42">
        <f>'PON 3 - SEMAINE 1'!C33</f>
        <v>0</v>
      </c>
      <c r="L33" s="42">
        <f>'PON 3 - SEMAINE 1'!AB33+'PON 3 - SEMAINE 2'!AB33+'PON 3 - SEMAINE 3'!AB33+'PON 3 - SEMAINE 4'!AB33+'PON 3 - SEMAINE 5'!AB33</f>
        <v>0</v>
      </c>
    </row>
    <row r="34" spans="1:12" ht="15">
      <c r="A34" s="41">
        <f>'PON 1 - SEMAINE 1'!A34</f>
        <v>0</v>
      </c>
      <c r="B34" s="42">
        <f>'PON 1 - SEMAINE 1'!B34</f>
        <v>0</v>
      </c>
      <c r="C34" s="42">
        <f>'PON 1 - SEMAINE 1'!C34</f>
        <v>0</v>
      </c>
      <c r="D34" s="42">
        <f>'PON 1 - SEMAINE 1'!AB34+'PON 1 - SEMAINE 2'!AB34+'PON 1 - SEMAINE 3'!AB34+'PON 1 - SEMAINE 4'!AB34+'PON 1 - SEMAINE 5'!AB34</f>
        <v>0</v>
      </c>
      <c r="E34" s="41">
        <f>'PON 2 - SEMAINE 1'!A34</f>
        <v>0</v>
      </c>
      <c r="F34" s="42">
        <f>'PON 2 - SEMAINE 1'!B34</f>
        <v>0</v>
      </c>
      <c r="G34" s="42">
        <f>'PON 2 - SEMAINE 1'!C34</f>
        <v>0</v>
      </c>
      <c r="H34" s="42">
        <f>'PON 2 - SEMAINE 1'!AB34+'PON 2 - SEMAINE 2'!AB34+'PON 2 - SEMAINE 3'!AB34+'PON 2 - SEMAINE 4'!AB34+'PON 2 - SEMAINE 5'!AB34</f>
        <v>0</v>
      </c>
      <c r="I34" s="42">
        <f>'PON 3 - SEMAINE 1'!A34</f>
        <v>0</v>
      </c>
      <c r="J34" s="42">
        <f>'PON 3 - SEMAINE 1'!B34</f>
        <v>0</v>
      </c>
      <c r="K34" s="42">
        <f>'PON 3 - SEMAINE 1'!C34</f>
        <v>0</v>
      </c>
      <c r="L34" s="42">
        <f>'PON 3 - SEMAINE 1'!AB34+'PON 3 - SEMAINE 2'!AB34+'PON 3 - SEMAINE 3'!AB34+'PON 3 - SEMAINE 4'!AB34+'PON 3 - SEMAINE 5'!AB34</f>
        <v>0</v>
      </c>
    </row>
    <row r="35" spans="1:12" ht="15">
      <c r="A35" s="41">
        <f>'PON 1 - SEMAINE 1'!A35</f>
        <v>0</v>
      </c>
      <c r="B35" s="42">
        <f>'PON 1 - SEMAINE 1'!B35</f>
        <v>0</v>
      </c>
      <c r="C35" s="42">
        <f>'PON 1 - SEMAINE 1'!C35</f>
        <v>0</v>
      </c>
      <c r="D35" s="42">
        <f>'PON 1 - SEMAINE 1'!AB35+'PON 1 - SEMAINE 2'!AB35+'PON 1 - SEMAINE 3'!AB35+'PON 1 - SEMAINE 4'!AB35+'PON 1 - SEMAINE 5'!AB35</f>
        <v>0</v>
      </c>
      <c r="E35" s="41">
        <f>'PON 2 - SEMAINE 1'!A35</f>
        <v>0</v>
      </c>
      <c r="F35" s="42">
        <f>'PON 2 - SEMAINE 1'!B35</f>
        <v>0</v>
      </c>
      <c r="G35" s="42">
        <f>'PON 2 - SEMAINE 1'!C35</f>
        <v>0</v>
      </c>
      <c r="H35" s="42">
        <f>'PON 2 - SEMAINE 1'!AB35+'PON 2 - SEMAINE 2'!AB35+'PON 2 - SEMAINE 3'!AB35+'PON 2 - SEMAINE 4'!AB35+'PON 2 - SEMAINE 5'!AB35</f>
        <v>0</v>
      </c>
      <c r="I35" s="42">
        <f>'PON 3 - SEMAINE 1'!A35</f>
        <v>0</v>
      </c>
      <c r="J35" s="42">
        <f>'PON 3 - SEMAINE 1'!B35</f>
        <v>0</v>
      </c>
      <c r="K35" s="42">
        <f>'PON 3 - SEMAINE 1'!C35</f>
        <v>0</v>
      </c>
      <c r="L35" s="42">
        <f>'PON 3 - SEMAINE 1'!AB35+'PON 3 - SEMAINE 2'!AB35+'PON 3 - SEMAINE 3'!AB35+'PON 3 - SEMAINE 4'!AB35+'PON 3 - SEMAINE 5'!AB35</f>
        <v>0</v>
      </c>
    </row>
    <row r="36" spans="1:12" ht="15">
      <c r="A36" s="41">
        <f>'PON 1 - SEMAINE 1'!A36</f>
        <v>0</v>
      </c>
      <c r="B36" s="42">
        <f>'PON 1 - SEMAINE 1'!B36</f>
        <v>0</v>
      </c>
      <c r="C36" s="42">
        <f>'PON 1 - SEMAINE 1'!C36</f>
        <v>0</v>
      </c>
      <c r="D36" s="42">
        <f>'PON 1 - SEMAINE 1'!AB36+'PON 1 - SEMAINE 2'!AB36+'PON 1 - SEMAINE 3'!AB36+'PON 1 - SEMAINE 4'!AB36+'PON 1 - SEMAINE 5'!AB36</f>
        <v>0</v>
      </c>
      <c r="E36" s="41">
        <f>'PON 2 - SEMAINE 1'!A36</f>
        <v>0</v>
      </c>
      <c r="F36" s="42">
        <f>'PON 2 - SEMAINE 1'!B36</f>
        <v>0</v>
      </c>
      <c r="G36" s="42">
        <f>'PON 2 - SEMAINE 1'!C36</f>
        <v>0</v>
      </c>
      <c r="H36" s="42">
        <f>'PON 2 - SEMAINE 1'!AB36+'PON 2 - SEMAINE 2'!AB36+'PON 2 - SEMAINE 3'!AB36+'PON 2 - SEMAINE 4'!AB36+'PON 2 - SEMAINE 5'!AB36</f>
        <v>0</v>
      </c>
      <c r="I36" s="42">
        <f>'PON 3 - SEMAINE 1'!A36</f>
        <v>0</v>
      </c>
      <c r="J36" s="42">
        <f>'PON 3 - SEMAINE 1'!B36</f>
        <v>0</v>
      </c>
      <c r="K36" s="42">
        <f>'PON 3 - SEMAINE 1'!C36</f>
        <v>0</v>
      </c>
      <c r="L36" s="42">
        <f>'PON 3 - SEMAINE 1'!AB36+'PON 3 - SEMAINE 2'!AB36+'PON 3 - SEMAINE 3'!AB36+'PON 3 - SEMAINE 4'!AB36+'PON 3 - SEMAINE 5'!AB36</f>
        <v>0</v>
      </c>
    </row>
    <row r="37" spans="1:12" ht="15">
      <c r="A37" s="41">
        <f>'PON 1 - SEMAINE 1'!A37</f>
        <v>0</v>
      </c>
      <c r="B37" s="42">
        <f>'PON 1 - SEMAINE 1'!B37</f>
        <v>0</v>
      </c>
      <c r="C37" s="42">
        <f>'PON 1 - SEMAINE 1'!C37</f>
        <v>0</v>
      </c>
      <c r="D37" s="42">
        <f>'PON 1 - SEMAINE 1'!AB37+'PON 1 - SEMAINE 2'!AB37+'PON 1 - SEMAINE 3'!AB37+'PON 1 - SEMAINE 4'!AB37+'PON 1 - SEMAINE 5'!AB37</f>
        <v>0</v>
      </c>
      <c r="E37" s="41">
        <f>'PON 2 - SEMAINE 1'!A37</f>
        <v>0</v>
      </c>
      <c r="F37" s="42">
        <f>'PON 2 - SEMAINE 1'!B37</f>
        <v>0</v>
      </c>
      <c r="G37" s="42">
        <f>'PON 2 - SEMAINE 1'!C37</f>
        <v>0</v>
      </c>
      <c r="H37" s="42">
        <f>'PON 2 - SEMAINE 1'!AB37+'PON 2 - SEMAINE 2'!AB37+'PON 2 - SEMAINE 3'!AB37+'PON 2 - SEMAINE 4'!AB37+'PON 2 - SEMAINE 5'!AB37</f>
        <v>0</v>
      </c>
      <c r="I37" s="42">
        <f>'PON 3 - SEMAINE 1'!A37</f>
        <v>0</v>
      </c>
      <c r="J37" s="42">
        <f>'PON 3 - SEMAINE 1'!B37</f>
        <v>0</v>
      </c>
      <c r="K37" s="42">
        <f>'PON 3 - SEMAINE 1'!C37</f>
        <v>0</v>
      </c>
      <c r="L37" s="42">
        <f>'PON 3 - SEMAINE 1'!AB37+'PON 3 - SEMAINE 2'!AB37+'PON 3 - SEMAINE 3'!AB37+'PON 3 - SEMAINE 4'!AB37+'PON 3 - SEMAINE 5'!AB37</f>
        <v>0</v>
      </c>
    </row>
    <row r="38" spans="1:12" ht="15">
      <c r="A38" s="41">
        <f>'PON 1 - SEMAINE 1'!A38</f>
        <v>0</v>
      </c>
      <c r="B38" s="42">
        <f>'PON 1 - SEMAINE 1'!B38</f>
        <v>0</v>
      </c>
      <c r="C38" s="42">
        <f>'PON 1 - SEMAINE 1'!C38</f>
        <v>0</v>
      </c>
      <c r="D38" s="42">
        <f>'PON 1 - SEMAINE 1'!AB38+'PON 1 - SEMAINE 2'!AB38+'PON 1 - SEMAINE 3'!AB38+'PON 1 - SEMAINE 4'!AB38+'PON 1 - SEMAINE 5'!AB38</f>
        <v>0</v>
      </c>
      <c r="E38" s="41">
        <f>'PON 2 - SEMAINE 1'!A38</f>
        <v>0</v>
      </c>
      <c r="F38" s="42">
        <f>'PON 2 - SEMAINE 1'!B38</f>
        <v>0</v>
      </c>
      <c r="G38" s="42">
        <f>'PON 2 - SEMAINE 1'!C38</f>
        <v>0</v>
      </c>
      <c r="H38" s="42">
        <f>'PON 2 - SEMAINE 1'!AB38+'PON 2 - SEMAINE 2'!AB38+'PON 2 - SEMAINE 3'!AB38+'PON 2 - SEMAINE 4'!AB38+'PON 2 - SEMAINE 5'!AB38</f>
        <v>0</v>
      </c>
      <c r="I38" s="42">
        <f>'PON 3 - SEMAINE 1'!A38</f>
        <v>0</v>
      </c>
      <c r="J38" s="42">
        <f>'PON 3 - SEMAINE 1'!B38</f>
        <v>0</v>
      </c>
      <c r="K38" s="42">
        <f>'PON 3 - SEMAINE 1'!C38</f>
        <v>0</v>
      </c>
      <c r="L38" s="42">
        <f>'PON 3 - SEMAINE 1'!AB38+'PON 3 - SEMAINE 2'!AB38+'PON 3 - SEMAINE 3'!AB38+'PON 3 - SEMAINE 4'!AB38+'PON 3 - SEMAINE 5'!AB38</f>
        <v>0</v>
      </c>
    </row>
    <row r="39" spans="1:12" ht="15">
      <c r="A39" s="41">
        <f>'PON 1 - SEMAINE 1'!A39</f>
        <v>0</v>
      </c>
      <c r="B39" s="42">
        <f>'PON 1 - SEMAINE 1'!B39</f>
        <v>0</v>
      </c>
      <c r="C39" s="42">
        <f>'PON 1 - SEMAINE 1'!C39</f>
        <v>0</v>
      </c>
      <c r="D39" s="42">
        <f>'PON 1 - SEMAINE 1'!AB39+'PON 1 - SEMAINE 2'!AB39+'PON 1 - SEMAINE 3'!AB39+'PON 1 - SEMAINE 4'!AB39+'PON 1 - SEMAINE 5'!AB39</f>
        <v>0</v>
      </c>
      <c r="E39" s="41">
        <f>'PON 2 - SEMAINE 1'!A39</f>
        <v>0</v>
      </c>
      <c r="F39" s="42">
        <f>'PON 2 - SEMAINE 1'!B39</f>
        <v>0</v>
      </c>
      <c r="G39" s="42">
        <f>'PON 2 - SEMAINE 1'!C39</f>
        <v>0</v>
      </c>
      <c r="H39" s="42">
        <f>'PON 2 - SEMAINE 1'!AB39+'PON 2 - SEMAINE 2'!AB39+'PON 2 - SEMAINE 3'!AB39+'PON 2 - SEMAINE 4'!AB39+'PON 2 - SEMAINE 5'!AB39</f>
        <v>0</v>
      </c>
      <c r="I39" s="42">
        <f>'PON 3 - SEMAINE 1'!A39</f>
        <v>0</v>
      </c>
      <c r="J39" s="42">
        <f>'PON 3 - SEMAINE 1'!B39</f>
        <v>0</v>
      </c>
      <c r="K39" s="42">
        <f>'PON 3 - SEMAINE 1'!C39</f>
        <v>0</v>
      </c>
      <c r="L39" s="42">
        <f>'PON 3 - SEMAINE 1'!AB39+'PON 3 - SEMAINE 2'!AB39+'PON 3 - SEMAINE 3'!AB39+'PON 3 - SEMAINE 4'!AB39+'PON 3 - SEMAINE 5'!AB39</f>
        <v>0</v>
      </c>
    </row>
    <row r="40" spans="1:12" ht="15">
      <c r="A40" s="41">
        <f>'PON 1 - SEMAINE 1'!A40</f>
        <v>0</v>
      </c>
      <c r="B40" s="42">
        <f>'PON 1 - SEMAINE 1'!B40</f>
        <v>0</v>
      </c>
      <c r="C40" s="42">
        <f>'PON 1 - SEMAINE 1'!C40</f>
        <v>0</v>
      </c>
      <c r="D40" s="42">
        <f>'PON 1 - SEMAINE 1'!AB40+'PON 1 - SEMAINE 2'!AB40+'PON 1 - SEMAINE 3'!AB40+'PON 1 - SEMAINE 4'!AB40+'PON 1 - SEMAINE 5'!AB40</f>
        <v>0</v>
      </c>
      <c r="E40" s="41">
        <f>'PON 2 - SEMAINE 1'!A40</f>
        <v>0</v>
      </c>
      <c r="F40" s="42">
        <f>'PON 2 - SEMAINE 1'!B40</f>
        <v>0</v>
      </c>
      <c r="G40" s="42">
        <f>'PON 2 - SEMAINE 1'!C40</f>
        <v>0</v>
      </c>
      <c r="H40" s="42">
        <f>'PON 2 - SEMAINE 1'!AB40+'PON 2 - SEMAINE 2'!AB40+'PON 2 - SEMAINE 3'!AB40+'PON 2 - SEMAINE 4'!AB40+'PON 2 - SEMAINE 5'!AB40</f>
        <v>0</v>
      </c>
      <c r="I40" s="42">
        <f>'PON 3 - SEMAINE 1'!A40</f>
        <v>0</v>
      </c>
      <c r="J40" s="42">
        <f>'PON 3 - SEMAINE 1'!B40</f>
        <v>0</v>
      </c>
      <c r="K40" s="42">
        <f>'PON 3 - SEMAINE 1'!C40</f>
        <v>0</v>
      </c>
      <c r="L40" s="42">
        <f>'PON 3 - SEMAINE 1'!AB40+'PON 3 - SEMAINE 2'!AB40+'PON 3 - SEMAINE 3'!AB40+'PON 3 - SEMAINE 4'!AB40+'PON 3 - SEMAINE 5'!AB40</f>
        <v>0</v>
      </c>
    </row>
    <row r="41" spans="1:12" ht="15">
      <c r="A41" s="41">
        <f>'PON 1 - SEMAINE 1'!A41</f>
        <v>0</v>
      </c>
      <c r="B41" s="42">
        <f>'PON 1 - SEMAINE 1'!B41</f>
        <v>0</v>
      </c>
      <c r="C41" s="42">
        <f>'PON 1 - SEMAINE 1'!C41</f>
        <v>0</v>
      </c>
      <c r="D41" s="42">
        <f>'PON 1 - SEMAINE 1'!AB41+'PON 1 - SEMAINE 2'!AB41+'PON 1 - SEMAINE 3'!AB41+'PON 1 - SEMAINE 4'!AB41+'PON 1 - SEMAINE 5'!AB41</f>
        <v>0</v>
      </c>
      <c r="E41" s="41">
        <f>'PON 2 - SEMAINE 1'!A41</f>
        <v>0</v>
      </c>
      <c r="F41" s="42">
        <f>'PON 2 - SEMAINE 1'!B41</f>
        <v>0</v>
      </c>
      <c r="G41" s="42">
        <f>'PON 2 - SEMAINE 1'!C41</f>
        <v>0</v>
      </c>
      <c r="H41" s="42">
        <f>'PON 2 - SEMAINE 1'!AB41+'PON 2 - SEMAINE 2'!AB41+'PON 2 - SEMAINE 3'!AB41+'PON 2 - SEMAINE 4'!AB41+'PON 2 - SEMAINE 5'!AB41</f>
        <v>0</v>
      </c>
      <c r="I41" s="42">
        <f>'PON 3 - SEMAINE 1'!A41</f>
        <v>0</v>
      </c>
      <c r="J41" s="42">
        <f>'PON 3 - SEMAINE 1'!B41</f>
        <v>0</v>
      </c>
      <c r="K41" s="42">
        <f>'PON 3 - SEMAINE 1'!C41</f>
        <v>0</v>
      </c>
      <c r="L41" s="42">
        <f>'PON 3 - SEMAINE 1'!AB41+'PON 3 - SEMAINE 2'!AB41+'PON 3 - SEMAINE 3'!AB41+'PON 3 - SEMAINE 4'!AB41+'PON 3 - SEMAINE 5'!AB41</f>
        <v>0</v>
      </c>
    </row>
    <row r="42" spans="1:12" ht="15">
      <c r="A42" s="41">
        <f>'PON 1 - SEMAINE 1'!A42</f>
        <v>0</v>
      </c>
      <c r="B42" s="42">
        <f>'PON 1 - SEMAINE 1'!B42</f>
        <v>0</v>
      </c>
      <c r="C42" s="42">
        <f>'PON 1 - SEMAINE 1'!C42</f>
        <v>0</v>
      </c>
      <c r="D42" s="42">
        <f>'PON 1 - SEMAINE 1'!AB42+'PON 1 - SEMAINE 2'!AB42+'PON 1 - SEMAINE 3'!AB42+'PON 1 - SEMAINE 4'!AB42+'PON 1 - SEMAINE 5'!AB42</f>
        <v>0</v>
      </c>
      <c r="E42" s="41">
        <f>'PON 2 - SEMAINE 1'!A42</f>
        <v>0</v>
      </c>
      <c r="F42" s="42">
        <f>'PON 2 - SEMAINE 1'!B42</f>
        <v>0</v>
      </c>
      <c r="G42" s="42">
        <f>'PON 2 - SEMAINE 1'!C42</f>
        <v>0</v>
      </c>
      <c r="H42" s="42">
        <f>'PON 2 - SEMAINE 1'!AB42+'PON 2 - SEMAINE 2'!AB42+'PON 2 - SEMAINE 3'!AB42+'PON 2 - SEMAINE 4'!AB42+'PON 2 - SEMAINE 5'!AB42</f>
        <v>0</v>
      </c>
      <c r="I42" s="42">
        <f>'PON 3 - SEMAINE 1'!A42</f>
        <v>0</v>
      </c>
      <c r="J42" s="42">
        <f>'PON 3 - SEMAINE 1'!B42</f>
        <v>0</v>
      </c>
      <c r="K42" s="42">
        <f>'PON 3 - SEMAINE 1'!C42</f>
        <v>0</v>
      </c>
      <c r="L42" s="42">
        <f>'PON 3 - SEMAINE 1'!AB42+'PON 3 - SEMAINE 2'!AB42+'PON 3 - SEMAINE 3'!AB42+'PON 3 - SEMAINE 4'!AB42+'PON 3 - SEMAINE 5'!AB42</f>
        <v>0</v>
      </c>
    </row>
    <row r="43" spans="1:12" ht="15">
      <c r="A43" s="41">
        <f>'PON 1 - SEMAINE 1'!A43</f>
        <v>0</v>
      </c>
      <c r="B43" s="42">
        <f>'PON 1 - SEMAINE 1'!B43</f>
        <v>0</v>
      </c>
      <c r="C43" s="42">
        <f>'PON 1 - SEMAINE 1'!C43</f>
        <v>0</v>
      </c>
      <c r="D43" s="42">
        <f>'PON 1 - SEMAINE 1'!AB43+'PON 1 - SEMAINE 2'!AB43+'PON 1 - SEMAINE 3'!AB43+'PON 1 - SEMAINE 4'!AB43+'PON 1 - SEMAINE 5'!AB43</f>
        <v>0</v>
      </c>
      <c r="E43" s="41">
        <f>'PON 2 - SEMAINE 1'!A43</f>
        <v>0</v>
      </c>
      <c r="F43" s="42">
        <f>'PON 2 - SEMAINE 1'!B43</f>
        <v>0</v>
      </c>
      <c r="G43" s="42">
        <f>'PON 2 - SEMAINE 1'!C43</f>
        <v>0</v>
      </c>
      <c r="H43" s="42">
        <f>'PON 2 - SEMAINE 1'!AB43+'PON 2 - SEMAINE 2'!AB43+'PON 2 - SEMAINE 3'!AB43+'PON 2 - SEMAINE 4'!AB43+'PON 2 - SEMAINE 5'!AB43</f>
        <v>0</v>
      </c>
      <c r="I43" s="42">
        <f>'PON 3 - SEMAINE 1'!A43</f>
        <v>0</v>
      </c>
      <c r="J43" s="42">
        <f>'PON 3 - SEMAINE 1'!B43</f>
        <v>0</v>
      </c>
      <c r="K43" s="42">
        <f>'PON 3 - SEMAINE 1'!C43</f>
        <v>0</v>
      </c>
      <c r="L43" s="42">
        <f>'PON 3 - SEMAINE 1'!AB43+'PON 3 - SEMAINE 2'!AB43+'PON 3 - SEMAINE 3'!AB43+'PON 3 - SEMAINE 4'!AB43+'PON 3 - SEMAINE 5'!AB43</f>
        <v>0</v>
      </c>
    </row>
    <row r="44" ht="15">
      <c r="A44" s="22"/>
    </row>
    <row r="45" ht="15">
      <c r="A45" s="22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5">
      <c r="A50" s="22"/>
    </row>
    <row r="51" ht="15">
      <c r="A51" s="22"/>
    </row>
    <row r="52" ht="15">
      <c r="A52" s="22"/>
    </row>
    <row r="53" ht="15">
      <c r="A53" s="22"/>
    </row>
    <row r="54" ht="15">
      <c r="A54" s="22"/>
    </row>
    <row r="55" ht="15">
      <c r="A55" s="22"/>
    </row>
    <row r="56" ht="15">
      <c r="A56" s="22"/>
    </row>
    <row r="57" ht="15">
      <c r="A57" s="22"/>
    </row>
    <row r="58" ht="15">
      <c r="A58" s="22"/>
    </row>
    <row r="59" ht="15">
      <c r="A59" s="22"/>
    </row>
    <row r="60" ht="15">
      <c r="A60" s="22"/>
    </row>
    <row r="61" ht="15">
      <c r="A61" s="22"/>
    </row>
    <row r="62" ht="15">
      <c r="A62" s="22"/>
    </row>
    <row r="63" ht="15">
      <c r="A63" s="22"/>
    </row>
    <row r="64" ht="15">
      <c r="A64" s="22"/>
    </row>
    <row r="65" ht="15">
      <c r="A65" s="22"/>
    </row>
    <row r="66" ht="15">
      <c r="A66" s="22"/>
    </row>
    <row r="67" ht="15">
      <c r="A67" s="22"/>
    </row>
    <row r="68" ht="15">
      <c r="A68" s="22"/>
    </row>
    <row r="69" ht="15">
      <c r="A69" s="22"/>
    </row>
    <row r="70" ht="15">
      <c r="A70" s="22"/>
    </row>
    <row r="71" ht="15">
      <c r="A71" s="22"/>
    </row>
    <row r="72" ht="15">
      <c r="A72" s="22"/>
    </row>
    <row r="73" ht="15">
      <c r="A73" s="22"/>
    </row>
    <row r="74" ht="15">
      <c r="A74" s="22"/>
    </row>
    <row r="75" ht="15">
      <c r="A75" s="22"/>
    </row>
    <row r="76" ht="15">
      <c r="A76" s="22"/>
    </row>
    <row r="77" ht="15">
      <c r="A77" s="22"/>
    </row>
    <row r="78" ht="15">
      <c r="A78" s="22"/>
    </row>
    <row r="79" ht="15">
      <c r="A79" s="22"/>
    </row>
    <row r="80" ht="15">
      <c r="A80" s="22"/>
    </row>
    <row r="81" ht="15">
      <c r="A81" s="22"/>
    </row>
    <row r="82" ht="15">
      <c r="A82" s="22"/>
    </row>
    <row r="83" ht="15">
      <c r="A83" s="22"/>
    </row>
    <row r="84" ht="15">
      <c r="A84" s="22"/>
    </row>
    <row r="85" ht="15">
      <c r="A85" s="22"/>
    </row>
    <row r="86" ht="15">
      <c r="A86" s="22"/>
    </row>
    <row r="87" ht="15">
      <c r="A87" s="22"/>
    </row>
    <row r="88" ht="15">
      <c r="A88" s="22"/>
    </row>
    <row r="89" ht="15">
      <c r="A89" s="22"/>
    </row>
    <row r="90" ht="15">
      <c r="A90" s="22"/>
    </row>
    <row r="91" ht="15">
      <c r="A91" s="22"/>
    </row>
    <row r="92" ht="15">
      <c r="A92" s="22"/>
    </row>
    <row r="93" ht="15">
      <c r="A93" s="22"/>
    </row>
    <row r="94" ht="15">
      <c r="A94" s="22"/>
    </row>
    <row r="95" ht="15">
      <c r="A95" s="22"/>
    </row>
    <row r="96" ht="15">
      <c r="A96" s="22"/>
    </row>
    <row r="97" ht="15">
      <c r="A97" s="22"/>
    </row>
    <row r="98" ht="15">
      <c r="A98" s="22"/>
    </row>
    <row r="99" ht="15">
      <c r="A99" s="22"/>
    </row>
    <row r="100" ht="15">
      <c r="A100" s="22"/>
    </row>
    <row r="101" ht="15">
      <c r="A101" s="22"/>
    </row>
    <row r="102" ht="15">
      <c r="A102" s="22"/>
    </row>
    <row r="103" ht="15">
      <c r="A103" s="22"/>
    </row>
    <row r="104" ht="15">
      <c r="A104" s="22"/>
    </row>
    <row r="105" ht="15">
      <c r="A105" s="22"/>
    </row>
    <row r="106" ht="15">
      <c r="A106" s="22"/>
    </row>
    <row r="107" ht="15">
      <c r="A107" s="22"/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  <row r="118" ht="15">
      <c r="A118" s="22"/>
    </row>
    <row r="119" ht="15">
      <c r="A119" s="22"/>
    </row>
    <row r="120" ht="15">
      <c r="A120" s="22"/>
    </row>
    <row r="121" ht="15">
      <c r="A121" s="22"/>
    </row>
    <row r="122" ht="15">
      <c r="A122" s="22"/>
    </row>
    <row r="123" ht="15">
      <c r="A123" s="22"/>
    </row>
    <row r="124" ht="15">
      <c r="A124" s="22"/>
    </row>
    <row r="125" ht="15">
      <c r="A125" s="22"/>
    </row>
    <row r="126" ht="15">
      <c r="A126" s="22"/>
    </row>
    <row r="127" ht="15">
      <c r="A127" s="22"/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22"/>
    </row>
    <row r="143" ht="15">
      <c r="A143" s="22"/>
    </row>
    <row r="144" ht="15">
      <c r="A144" s="22"/>
    </row>
    <row r="145" ht="15">
      <c r="A145" s="22"/>
    </row>
    <row r="146" ht="15">
      <c r="A146" s="22"/>
    </row>
    <row r="147" ht="15">
      <c r="A147" s="22"/>
    </row>
    <row r="148" ht="15">
      <c r="A148" s="22"/>
    </row>
    <row r="149" ht="15">
      <c r="A149" s="22"/>
    </row>
    <row r="150" ht="15">
      <c r="A150" s="22"/>
    </row>
    <row r="151" ht="15">
      <c r="A151" s="22"/>
    </row>
    <row r="152" ht="15">
      <c r="A152" s="22"/>
    </row>
    <row r="153" ht="15">
      <c r="A153" s="22"/>
    </row>
    <row r="154" ht="15">
      <c r="A154" s="22"/>
    </row>
    <row r="155" ht="15">
      <c r="A155" s="22"/>
    </row>
    <row r="156" ht="15">
      <c r="A156" s="22"/>
    </row>
    <row r="157" ht="15">
      <c r="A157" s="22"/>
    </row>
    <row r="158" ht="15">
      <c r="A158" s="22"/>
    </row>
    <row r="159" ht="15">
      <c r="A159" s="22"/>
    </row>
    <row r="160" ht="15">
      <c r="A160" s="22"/>
    </row>
    <row r="161" ht="15">
      <c r="A161" s="22"/>
    </row>
    <row r="162" ht="15">
      <c r="A162" s="22"/>
    </row>
    <row r="163" ht="15">
      <c r="A163" s="22"/>
    </row>
    <row r="164" ht="15">
      <c r="A164" s="22"/>
    </row>
    <row r="165" ht="15">
      <c r="A165" s="22"/>
    </row>
    <row r="166" ht="15">
      <c r="A166" s="22"/>
    </row>
    <row r="167" ht="15">
      <c r="A167" s="22"/>
    </row>
    <row r="168" ht="15">
      <c r="A168" s="22"/>
    </row>
    <row r="169" ht="15">
      <c r="A169" s="22"/>
    </row>
    <row r="170" ht="15">
      <c r="A170" s="22"/>
    </row>
    <row r="171" ht="15">
      <c r="A171" s="22"/>
    </row>
    <row r="172" ht="15">
      <c r="A172" s="22"/>
    </row>
    <row r="173" ht="15">
      <c r="A173" s="22"/>
    </row>
    <row r="174" ht="15">
      <c r="A174" s="22"/>
    </row>
    <row r="175" ht="15">
      <c r="A175" s="22"/>
    </row>
    <row r="176" ht="15">
      <c r="A176" s="22"/>
    </row>
    <row r="177" ht="15">
      <c r="A177" s="22"/>
    </row>
    <row r="178" ht="15">
      <c r="A178" s="22"/>
    </row>
    <row r="179" ht="15">
      <c r="A179" s="22"/>
    </row>
    <row r="180" ht="15">
      <c r="A180" s="22"/>
    </row>
    <row r="181" ht="15">
      <c r="A181" s="22"/>
    </row>
    <row r="182" ht="15">
      <c r="A182" s="22"/>
    </row>
    <row r="183" ht="15">
      <c r="A183" s="22"/>
    </row>
    <row r="184" ht="15">
      <c r="A184" s="22"/>
    </row>
    <row r="185" ht="15">
      <c r="A185" s="22"/>
    </row>
    <row r="186" ht="15">
      <c r="A186" s="22"/>
    </row>
    <row r="187" ht="15">
      <c r="A187" s="22"/>
    </row>
    <row r="188" ht="15">
      <c r="A188" s="22"/>
    </row>
    <row r="189" ht="15">
      <c r="A189" s="22"/>
    </row>
    <row r="190" ht="15">
      <c r="A190" s="22"/>
    </row>
    <row r="191" ht="15">
      <c r="A191" s="22"/>
    </row>
    <row r="192" ht="15">
      <c r="A192" s="22"/>
    </row>
    <row r="193" ht="15">
      <c r="A193" s="22"/>
    </row>
    <row r="194" ht="15">
      <c r="A194" s="22"/>
    </row>
    <row r="195" ht="15">
      <c r="A195" s="22"/>
    </row>
    <row r="196" ht="15">
      <c r="A196" s="22"/>
    </row>
    <row r="197" ht="15">
      <c r="A197" s="22"/>
    </row>
    <row r="198" ht="15">
      <c r="A198" s="22"/>
    </row>
    <row r="199" ht="15">
      <c r="A199" s="22"/>
    </row>
    <row r="200" ht="15">
      <c r="A200" s="22"/>
    </row>
    <row r="201" ht="15">
      <c r="A201" s="22"/>
    </row>
    <row r="202" ht="15">
      <c r="A202" s="22"/>
    </row>
    <row r="203" ht="15">
      <c r="A203" s="22"/>
    </row>
    <row r="204" ht="15">
      <c r="A204" s="22"/>
    </row>
    <row r="205" ht="15">
      <c r="A205" s="22"/>
    </row>
    <row r="206" ht="15">
      <c r="A206" s="22"/>
    </row>
    <row r="207" ht="15">
      <c r="A207" s="22"/>
    </row>
    <row r="208" ht="15">
      <c r="A208" s="22"/>
    </row>
    <row r="209" ht="15">
      <c r="A209" s="22"/>
    </row>
    <row r="210" ht="15">
      <c r="A210" s="22"/>
    </row>
    <row r="211" ht="15">
      <c r="A211" s="22"/>
    </row>
    <row r="212" ht="15">
      <c r="A212" s="22"/>
    </row>
    <row r="213" ht="15">
      <c r="A213" s="22"/>
    </row>
    <row r="214" ht="15">
      <c r="A214" s="22"/>
    </row>
    <row r="215" ht="15">
      <c r="A215" s="22"/>
    </row>
    <row r="216" ht="15">
      <c r="A216" s="22"/>
    </row>
    <row r="217" ht="15">
      <c r="A217" s="22"/>
    </row>
    <row r="218" ht="15">
      <c r="A218" s="22"/>
    </row>
    <row r="219" ht="15">
      <c r="A219" s="22"/>
    </row>
    <row r="220" ht="15">
      <c r="A220" s="22"/>
    </row>
    <row r="221" ht="15">
      <c r="A221" s="22"/>
    </row>
    <row r="222" ht="15">
      <c r="A222" s="22"/>
    </row>
    <row r="223" ht="15">
      <c r="A223" s="22"/>
    </row>
    <row r="224" ht="15">
      <c r="A224" s="22"/>
    </row>
    <row r="225" ht="15">
      <c r="A225" s="22"/>
    </row>
    <row r="226" ht="15">
      <c r="A226" s="22"/>
    </row>
    <row r="227" ht="15">
      <c r="A227" s="22"/>
    </row>
    <row r="228" ht="15">
      <c r="A228" s="22"/>
    </row>
    <row r="229" ht="15">
      <c r="A229" s="22"/>
    </row>
    <row r="230" ht="15">
      <c r="A230" s="22"/>
    </row>
    <row r="231" ht="15">
      <c r="A231" s="22"/>
    </row>
    <row r="232" ht="15">
      <c r="A232" s="22"/>
    </row>
    <row r="233" ht="15">
      <c r="A233" s="22"/>
    </row>
    <row r="234" ht="15">
      <c r="A234" s="22"/>
    </row>
    <row r="235" ht="15">
      <c r="A235" s="22"/>
    </row>
    <row r="236" ht="15">
      <c r="A236" s="22"/>
    </row>
    <row r="237" ht="15">
      <c r="A237" s="22"/>
    </row>
    <row r="238" ht="15">
      <c r="A238" s="22"/>
    </row>
    <row r="239" ht="15">
      <c r="A239" s="22"/>
    </row>
    <row r="240" ht="15">
      <c r="A240" s="22"/>
    </row>
    <row r="241" ht="15">
      <c r="A241" s="22"/>
    </row>
    <row r="242" ht="15">
      <c r="A242" s="22"/>
    </row>
    <row r="243" ht="15">
      <c r="A243" s="22"/>
    </row>
    <row r="244" ht="15">
      <c r="A244" s="22"/>
    </row>
    <row r="245" ht="15">
      <c r="A245" s="22"/>
    </row>
    <row r="246" ht="15">
      <c r="A246" s="22"/>
    </row>
    <row r="247" ht="15">
      <c r="A247" s="22"/>
    </row>
  </sheetData>
  <sheetProtection password="C7A7" sheet="1" objects="1" scenarios="1"/>
  <mergeCells count="5">
    <mergeCell ref="N16:N18"/>
    <mergeCell ref="A2:D2"/>
    <mergeCell ref="M2:P2"/>
    <mergeCell ref="E2:H2"/>
    <mergeCell ref="I2:L2"/>
  </mergeCells>
  <hyperlinks>
    <hyperlink ref="N16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:I2"/>
    </sheetView>
  </sheetViews>
  <sheetFormatPr defaultColWidth="11.421875" defaultRowHeight="15"/>
  <cols>
    <col min="1" max="5" width="11.421875" style="2" customWidth="1"/>
    <col min="6" max="6" width="14.57421875" style="2" customWidth="1"/>
    <col min="7" max="16384" width="11.421875" style="2" customWidth="1"/>
  </cols>
  <sheetData>
    <row r="1" ht="15">
      <c r="I1" s="150" t="s">
        <v>34</v>
      </c>
    </row>
    <row r="2" spans="1:9" ht="21">
      <c r="A2" s="153" t="s">
        <v>50</v>
      </c>
      <c r="B2" s="153"/>
      <c r="C2" s="153"/>
      <c r="D2" s="153"/>
      <c r="E2" s="153"/>
      <c r="F2" s="153"/>
      <c r="G2" s="153"/>
      <c r="I2" s="150"/>
    </row>
    <row r="3" spans="3:4" ht="23.25">
      <c r="C3" s="19" t="s">
        <v>67</v>
      </c>
      <c r="D3" s="20">
        <f>ACCEUIL!E28</f>
        <v>0</v>
      </c>
    </row>
    <row r="5" spans="1:7" ht="15">
      <c r="A5" s="3" t="s">
        <v>21</v>
      </c>
      <c r="B5" s="4"/>
      <c r="C5" s="4"/>
      <c r="D5" s="4"/>
      <c r="E5" s="4"/>
      <c r="F5" s="4"/>
      <c r="G5" s="4"/>
    </row>
    <row r="6" spans="1:7" ht="15">
      <c r="A6" s="149" t="s">
        <v>51</v>
      </c>
      <c r="B6" s="149"/>
      <c r="C6" s="149"/>
      <c r="E6" s="152" t="s">
        <v>52</v>
      </c>
      <c r="F6" s="152"/>
      <c r="G6" s="152"/>
    </row>
    <row r="7" spans="1:7" ht="15">
      <c r="A7" s="151">
        <f>'PON 1 - SEMAINE 1'!$AG$1+'PON 1 - SEMAINE 2'!$AG$1+'PON 1 - SEMAINE 3'!$AG$1+'PON 1 - SEMAINE 4'!$AG$1+'PON 1 - SEMAINE 5'!$AG$1</f>
        <v>0</v>
      </c>
      <c r="B7" s="151"/>
      <c r="C7" s="151"/>
      <c r="E7" s="149">
        <f>COUNTIF('PON 1 - SEMAINE 1'!D4:D43,LISTE!A1)+COUNTIF('PON 1 - SEMAINE 2'!D4:D43,LISTE!A1)+COUNTIF('PON 1 - SEMAINE 3'!D4:D43,LISTE!A1)+COUNTIF('PON 1 - SEMAINE 4'!D4:D43,LISTE!A1)+COUNTIF('PON 1 - SEMAINE 5'!D4:D43,LISTE!A1)</f>
        <v>0</v>
      </c>
      <c r="F7" s="149"/>
      <c r="G7" s="149"/>
    </row>
    <row r="8" spans="1:7" ht="15">
      <c r="A8" s="149"/>
      <c r="B8" s="149"/>
      <c r="C8" s="149"/>
      <c r="E8" s="151"/>
      <c r="F8" s="151"/>
      <c r="G8" s="151"/>
    </row>
    <row r="9" spans="1:7" ht="15">
      <c r="A9" s="5"/>
      <c r="B9" s="5"/>
      <c r="C9" s="5"/>
      <c r="E9" s="6"/>
      <c r="F9" s="6"/>
      <c r="G9" s="6"/>
    </row>
    <row r="10" spans="1:7" ht="15">
      <c r="A10" s="3" t="s">
        <v>22</v>
      </c>
      <c r="B10" s="4"/>
      <c r="C10" s="4"/>
      <c r="D10" s="4"/>
      <c r="E10" s="4"/>
      <c r="F10" s="4"/>
      <c r="G10" s="4"/>
    </row>
    <row r="11" spans="1:7" ht="15">
      <c r="A11" s="149" t="s">
        <v>51</v>
      </c>
      <c r="B11" s="149"/>
      <c r="C11" s="149"/>
      <c r="E11" s="152" t="s">
        <v>52</v>
      </c>
      <c r="F11" s="152"/>
      <c r="G11" s="152"/>
    </row>
    <row r="12" spans="1:7" ht="15">
      <c r="A12" s="151">
        <f>'PON 2 - SEMAINE 1'!$AG$1+'PON 2 - SEMAINE 2'!$AG$1+'PON 2 - SEMAINE 3'!$AG$1+'PON 2 - SEMAINE 4'!$AG$1+'PON 2 - SEMAINE 5'!$AG$1</f>
        <v>0</v>
      </c>
      <c r="B12" s="151"/>
      <c r="C12" s="151"/>
      <c r="E12" s="149">
        <f>COUNTIF('PON 2 - SEMAINE 1'!D4:D43,LISTE!A1)+COUNTIF('PON 2 - SEMAINE 2'!D4:D43,LISTE!A1)+COUNTIF('PON 2 - SEMAINE 3'!D4:D43,LISTE!A1)+COUNTIF('PON 2 - SEMAINE 4'!D4:D43,LISTE!A1)+COUNTIF('PON 2 - SEMAINE 5'!D4:D43,LISTE!A1)</f>
        <v>0</v>
      </c>
      <c r="F12" s="149"/>
      <c r="G12" s="149"/>
    </row>
    <row r="13" spans="1:7" ht="15">
      <c r="A13" s="5"/>
      <c r="B13" s="5"/>
      <c r="C13" s="5"/>
      <c r="E13" s="6"/>
      <c r="F13" s="6"/>
      <c r="G13" s="6"/>
    </row>
    <row r="14" spans="1:7" ht="15">
      <c r="A14" s="5"/>
      <c r="B14" s="5"/>
      <c r="C14" s="5"/>
      <c r="E14" s="6"/>
      <c r="F14" s="6"/>
      <c r="G14" s="6"/>
    </row>
    <row r="15" spans="1:7" ht="15">
      <c r="A15" s="3" t="s">
        <v>23</v>
      </c>
      <c r="B15" s="4"/>
      <c r="C15" s="4"/>
      <c r="D15" s="4"/>
      <c r="E15" s="4"/>
      <c r="F15" s="4"/>
      <c r="G15" s="4"/>
    </row>
    <row r="16" spans="1:7" ht="15">
      <c r="A16" s="149" t="s">
        <v>51</v>
      </c>
      <c r="B16" s="149"/>
      <c r="C16" s="149"/>
      <c r="E16" s="152" t="s">
        <v>52</v>
      </c>
      <c r="F16" s="152"/>
      <c r="G16" s="152"/>
    </row>
    <row r="17" spans="1:7" ht="15">
      <c r="A17" s="151">
        <f>'PON 3 - SEMAINE 1'!$AG$1+'PON 3 - SEMAINE 2'!$AG$1+'PON 3 - SEMAINE 3'!$AG$1+'PON 3 - SEMAINE 4'!$AG$1+'PON 3 - SEMAINE 5'!$AG$1</f>
        <v>0</v>
      </c>
      <c r="B17" s="151"/>
      <c r="C17" s="151"/>
      <c r="E17" s="149">
        <f>COUNTIF('PON 3 - SEMAINE 1'!D4:D43,LISTE!A1)+COUNTIF('PON 3 - SEMAINE 2'!D4:D43,LISTE!A1)+COUNTIF('PON 3 - SEMAINE 3'!D4:D43,LISTE!A1)+COUNTIF('PON 3 - SEMAINE 4'!D4:D43,LISTE!A1)+COUNTIF('PON 3 - SEMAINE 5'!D4:D43,LISTE!A1)</f>
        <v>0</v>
      </c>
      <c r="F17" s="149"/>
      <c r="G17" s="149"/>
    </row>
    <row r="20" spans="1:7" ht="21">
      <c r="A20" s="3" t="s">
        <v>79</v>
      </c>
      <c r="B20" s="4"/>
      <c r="C20" s="4"/>
      <c r="D20" s="4"/>
      <c r="E20" s="4"/>
      <c r="F20" s="4"/>
      <c r="G20" s="27">
        <f>COUNTIF(B22:B26,"=OUI")</f>
        <v>0</v>
      </c>
    </row>
    <row r="21" ht="15">
      <c r="A21" s="26"/>
    </row>
    <row r="22" spans="1:2" ht="15">
      <c r="A22" s="6" t="s">
        <v>17</v>
      </c>
      <c r="B22" s="6" t="str">
        <f>IF(ACCEUIL!J7,"OUI","NON")</f>
        <v>NON</v>
      </c>
    </row>
    <row r="23" spans="1:2" ht="15">
      <c r="A23" s="6" t="s">
        <v>53</v>
      </c>
      <c r="B23" s="6" t="str">
        <f>IF(ACCEUIL!J11,"OUI","NON")</f>
        <v>NON</v>
      </c>
    </row>
    <row r="24" spans="1:2" ht="15">
      <c r="A24" s="6" t="s">
        <v>54</v>
      </c>
      <c r="B24" s="6" t="str">
        <f>IF(ACCEUIL!J15,"OUI","NON")</f>
        <v>NON</v>
      </c>
    </row>
    <row r="25" spans="1:2" ht="15">
      <c r="A25" s="6" t="s">
        <v>55</v>
      </c>
      <c r="B25" s="6" t="str">
        <f>IF(ACCEUIL!J19,"OUI","NON")</f>
        <v>NON</v>
      </c>
    </row>
    <row r="26" spans="1:2" ht="15">
      <c r="A26" s="6" t="s">
        <v>56</v>
      </c>
      <c r="B26" s="6" t="str">
        <f>IF(ACCEUIL!J23,"OUI","NON")</f>
        <v>NON</v>
      </c>
    </row>
  </sheetData>
  <sheetProtection password="C7A7" sheet="1" objects="1" scenarios="1"/>
  <mergeCells count="16">
    <mergeCell ref="A17:C17"/>
    <mergeCell ref="E16:G16"/>
    <mergeCell ref="E17:G17"/>
    <mergeCell ref="A2:G2"/>
    <mergeCell ref="A6:C6"/>
    <mergeCell ref="E6:G6"/>
    <mergeCell ref="A11:C11"/>
    <mergeCell ref="A16:C16"/>
    <mergeCell ref="E11:G11"/>
    <mergeCell ref="A8:C8"/>
    <mergeCell ref="E7:G7"/>
    <mergeCell ref="I1:I2"/>
    <mergeCell ref="A7:C7"/>
    <mergeCell ref="E8:G8"/>
    <mergeCell ref="A12:C12"/>
    <mergeCell ref="E12:G12"/>
  </mergeCells>
  <hyperlinks>
    <hyperlink ref="I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portrait" r:id="rId1"/>
  <headerFooter>
    <oddHeader>&amp;C&amp;F</oddHeader>
    <oddFooter>&amp;L&amp;D&amp;R&amp;P/&amp;N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" sqref="C1:C9"/>
    </sheetView>
  </sheetViews>
  <sheetFormatPr defaultColWidth="11.421875" defaultRowHeight="15"/>
  <cols>
    <col min="1" max="16384" width="11.421875" style="1" customWidth="1"/>
  </cols>
  <sheetData>
    <row r="1" spans="1:3" ht="15">
      <c r="A1" s="1" t="s">
        <v>5</v>
      </c>
      <c r="B1" s="1" t="s">
        <v>9</v>
      </c>
      <c r="C1" s="1" t="s">
        <v>68</v>
      </c>
    </row>
    <row r="2" spans="1:3" ht="15">
      <c r="A2" s="1" t="s">
        <v>6</v>
      </c>
      <c r="B2" s="1" t="s">
        <v>10</v>
      </c>
      <c r="C2" s="1" t="s">
        <v>69</v>
      </c>
    </row>
    <row r="3" spans="1:3" ht="15">
      <c r="A3" s="1" t="s">
        <v>7</v>
      </c>
      <c r="B3" s="1" t="s">
        <v>11</v>
      </c>
      <c r="C3" s="1" t="s">
        <v>70</v>
      </c>
    </row>
    <row r="4" spans="2:3" ht="15">
      <c r="B4" s="1" t="s">
        <v>12</v>
      </c>
      <c r="C4" s="1" t="s">
        <v>71</v>
      </c>
    </row>
    <row r="5" spans="2:3" ht="15">
      <c r="B5" s="1" t="s">
        <v>13</v>
      </c>
      <c r="C5" s="1" t="s">
        <v>72</v>
      </c>
    </row>
    <row r="6" spans="2:3" ht="15">
      <c r="B6" s="1" t="s">
        <v>14</v>
      </c>
      <c r="C6" s="1" t="s">
        <v>73</v>
      </c>
    </row>
    <row r="7" spans="2:3" ht="15">
      <c r="B7" s="1" t="s">
        <v>15</v>
      </c>
      <c r="C7" s="1" t="s">
        <v>74</v>
      </c>
    </row>
    <row r="8" spans="2:3" ht="15">
      <c r="B8" s="1" t="s">
        <v>16</v>
      </c>
      <c r="C8" s="1" t="s">
        <v>75</v>
      </c>
    </row>
    <row r="9" ht="15">
      <c r="C9" s="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P16" sqref="P16"/>
    </sheetView>
  </sheetViews>
  <sheetFormatPr defaultColWidth="11.421875" defaultRowHeight="15"/>
  <cols>
    <col min="1" max="1" width="5.7109375" style="70" customWidth="1"/>
    <col min="2" max="2" width="15.7109375" style="70" customWidth="1"/>
    <col min="3" max="3" width="19.7109375" style="70" customWidth="1"/>
    <col min="4" max="4" width="10.140625" style="70" customWidth="1"/>
    <col min="5" max="5" width="11.421875" style="70" hidden="1" customWidth="1"/>
    <col min="6" max="8" width="2.7109375" style="70" customWidth="1"/>
    <col min="9" max="9" width="3.28125" style="70" bestFit="1" customWidth="1"/>
    <col min="10" max="10" width="2.7109375" style="70" customWidth="1"/>
    <col min="11" max="11" width="3.28125" style="70" bestFit="1" customWidth="1"/>
    <col min="12" max="18" width="2.7109375" style="70" customWidth="1"/>
    <col min="19" max="19" width="4.421875" style="70" customWidth="1"/>
    <col min="20" max="27" width="2.7109375" style="70" customWidth="1"/>
    <col min="28" max="31" width="11.421875" style="70" customWidth="1"/>
    <col min="32" max="32" width="11.421875" style="70" hidden="1" customWidth="1"/>
    <col min="33" max="16384" width="11.421875" style="70" customWidth="1"/>
  </cols>
  <sheetData>
    <row r="1" spans="1:32" ht="15">
      <c r="A1" s="71" t="s">
        <v>23</v>
      </c>
      <c r="B1" s="72"/>
      <c r="C1" s="72" t="s">
        <v>109</v>
      </c>
      <c r="D1" s="89"/>
      <c r="E1" s="67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C1" s="92" t="s">
        <v>34</v>
      </c>
      <c r="AF1" s="70" t="e">
        <f>SUMIF(D4:D43,"=PRÉSENT",#REF!)</f>
        <v>#REF!</v>
      </c>
    </row>
    <row r="2" spans="1:29" s="51" customFormat="1" ht="19.5" customHeight="1">
      <c r="A2" s="73" t="s">
        <v>108</v>
      </c>
      <c r="B2" s="74"/>
      <c r="C2" s="74"/>
      <c r="D2" s="90"/>
      <c r="E2" s="50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C2" s="92"/>
    </row>
    <row r="3" spans="1:29" s="51" customFormat="1" ht="105.75" customHeight="1">
      <c r="A3" s="69" t="s">
        <v>0</v>
      </c>
      <c r="B3" s="69" t="s">
        <v>1</v>
      </c>
      <c r="C3" s="69" t="s">
        <v>2</v>
      </c>
      <c r="D3" s="69" t="s">
        <v>3</v>
      </c>
      <c r="E3" s="53"/>
      <c r="F3" s="54" t="s">
        <v>81</v>
      </c>
      <c r="G3" s="54" t="s">
        <v>82</v>
      </c>
      <c r="H3" s="54" t="s">
        <v>83</v>
      </c>
      <c r="I3" s="54" t="s">
        <v>84</v>
      </c>
      <c r="J3" s="54" t="s">
        <v>85</v>
      </c>
      <c r="K3" s="54" t="s">
        <v>86</v>
      </c>
      <c r="L3" s="54" t="s">
        <v>88</v>
      </c>
      <c r="M3" s="54" t="s">
        <v>89</v>
      </c>
      <c r="N3" s="54" t="s">
        <v>90</v>
      </c>
      <c r="O3" s="54" t="s">
        <v>91</v>
      </c>
      <c r="P3" s="54" t="s">
        <v>92</v>
      </c>
      <c r="Q3" s="54" t="s">
        <v>93</v>
      </c>
      <c r="R3" s="54" t="s">
        <v>94</v>
      </c>
      <c r="S3" s="54" t="s">
        <v>90</v>
      </c>
      <c r="T3" s="54" t="s">
        <v>97</v>
      </c>
      <c r="U3" s="54" t="s">
        <v>98</v>
      </c>
      <c r="V3" s="54" t="s">
        <v>99</v>
      </c>
      <c r="W3" s="54" t="s">
        <v>100</v>
      </c>
      <c r="X3" s="54" t="s">
        <v>96</v>
      </c>
      <c r="Y3" s="54" t="s">
        <v>102</v>
      </c>
      <c r="Z3" s="54" t="s">
        <v>103</v>
      </c>
      <c r="AA3" s="54" t="s">
        <v>104</v>
      </c>
      <c r="AC3" s="92"/>
    </row>
    <row r="4" spans="1:27" ht="15">
      <c r="A4" s="76"/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5">
      <c r="A5" s="76"/>
      <c r="B5" s="76"/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7" ht="15">
      <c r="A6" s="76"/>
      <c r="B6" s="76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15">
      <c r="A7" s="76"/>
      <c r="B7" s="76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15">
      <c r="A8" s="76"/>
      <c r="B8" s="76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27" ht="15">
      <c r="A9" s="76"/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15">
      <c r="A10" s="76"/>
      <c r="B10" s="76"/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ht="15">
      <c r="A11" s="76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15">
      <c r="A12" s="76"/>
      <c r="B12" s="76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ht="15">
      <c r="A13" s="76"/>
      <c r="B13" s="76"/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15">
      <c r="A14" s="76"/>
      <c r="B14" s="76"/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ht="15">
      <c r="A15" s="76"/>
      <c r="B15" s="76"/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ht="15">
      <c r="A16" s="76"/>
      <c r="B16" s="76"/>
      <c r="C16" s="7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ht="15">
      <c r="A17" s="76"/>
      <c r="B17" s="76"/>
      <c r="C17" s="76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15">
      <c r="A18" s="76"/>
      <c r="B18" s="76"/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5">
      <c r="A19" s="76"/>
      <c r="B19" s="76"/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ht="15">
      <c r="A20" s="76"/>
      <c r="B20" s="76"/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15">
      <c r="A21" s="76"/>
      <c r="B21" s="76"/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5">
      <c r="A22" s="76"/>
      <c r="B22" s="76"/>
      <c r="C22" s="7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5">
      <c r="A23" s="76"/>
      <c r="B23" s="76"/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5">
      <c r="A24" s="76"/>
      <c r="B24" s="76"/>
      <c r="C24" s="7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5">
      <c r="A25" s="76"/>
      <c r="B25" s="76"/>
      <c r="C25" s="7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5">
      <c r="A26" s="76"/>
      <c r="B26" s="76"/>
      <c r="C26" s="7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5">
      <c r="A27" s="76"/>
      <c r="B27" s="76"/>
      <c r="C27" s="7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5">
      <c r="A28" s="76"/>
      <c r="B28" s="76"/>
      <c r="C28" s="7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5">
      <c r="A29" s="76"/>
      <c r="B29" s="76"/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5">
      <c r="A30" s="76"/>
      <c r="B30" s="76"/>
      <c r="C30" s="7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5">
      <c r="A31" s="76"/>
      <c r="B31" s="76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ht="15">
      <c r="A32" s="76"/>
      <c r="B32" s="76"/>
      <c r="C32" s="76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ht="15">
      <c r="A33" s="76"/>
      <c r="B33" s="76"/>
      <c r="C33" s="76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1:27" ht="15">
      <c r="A34" s="76"/>
      <c r="B34" s="76"/>
      <c r="C34" s="76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ht="15">
      <c r="A35" s="76"/>
      <c r="B35" s="76"/>
      <c r="C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27" ht="15">
      <c r="A36" s="76"/>
      <c r="B36" s="76"/>
      <c r="C36" s="76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27" ht="15">
      <c r="A37" s="76"/>
      <c r="B37" s="76"/>
      <c r="C37" s="7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ht="15">
      <c r="A38" s="76"/>
      <c r="B38" s="76"/>
      <c r="C38" s="76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27" ht="15">
      <c r="A39" s="76"/>
      <c r="B39" s="76"/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27" ht="15">
      <c r="A40" s="76"/>
      <c r="B40" s="76"/>
      <c r="C40" s="7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5">
      <c r="A41" s="76"/>
      <c r="B41" s="76"/>
      <c r="C41" s="76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5">
      <c r="A42" s="76"/>
      <c r="B42" s="76"/>
      <c r="C42" s="7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5">
      <c r="A43" s="76"/>
      <c r="B43" s="76"/>
      <c r="C43" s="76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</sheetData>
  <sheetProtection password="C7A7" sheet="1"/>
  <mergeCells count="10">
    <mergeCell ref="D1:D2"/>
    <mergeCell ref="F1:AA1"/>
    <mergeCell ref="AC1:AC3"/>
    <mergeCell ref="F2:G2"/>
    <mergeCell ref="H2:I2"/>
    <mergeCell ref="J2:K2"/>
    <mergeCell ref="L2:P2"/>
    <mergeCell ref="Q2:S2"/>
    <mergeCell ref="T2:W2"/>
    <mergeCell ref="X2:AA2"/>
  </mergeCells>
  <dataValidations count="1">
    <dataValidation type="list" allowBlank="1" showInputMessage="1" showErrorMessage="1" sqref="A4:A43">
      <formula1>GRADE</formula1>
    </dataValidation>
  </dataValidations>
  <hyperlinks>
    <hyperlink ref="AC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&amp;CMATRICE D'INSPECTION V.1</oddHeader>
    <oddFooter>&amp;LIMPRIMÉ LE &amp;D&amp;R&amp;P/&amp;N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AD1" sqref="AD1:AD3"/>
    </sheetView>
  </sheetViews>
  <sheetFormatPr defaultColWidth="11.421875" defaultRowHeight="15"/>
  <cols>
    <col min="1" max="1" width="7.00390625" style="70" bestFit="1" customWidth="1"/>
    <col min="2" max="2" width="18.28125" style="70" customWidth="1"/>
    <col min="3" max="3" width="19.57421875" style="70" customWidth="1"/>
    <col min="4" max="4" width="11.421875" style="70" customWidth="1"/>
    <col min="5" max="5" width="11.421875" style="70" hidden="1" customWidth="1"/>
    <col min="6" max="27" width="2.7109375" style="70" customWidth="1"/>
    <col min="28" max="28" width="5.7109375" style="70" bestFit="1" customWidth="1"/>
    <col min="29" max="16384" width="11.421875" style="70" customWidth="1"/>
  </cols>
  <sheetData>
    <row r="1" spans="1:30" ht="15">
      <c r="A1" s="71" t="s">
        <v>25</v>
      </c>
      <c r="B1" s="72"/>
      <c r="C1" s="94" t="s">
        <v>19</v>
      </c>
      <c r="D1" s="89"/>
      <c r="E1" s="67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9" t="s">
        <v>4</v>
      </c>
      <c r="AD1" s="92" t="s">
        <v>34</v>
      </c>
    </row>
    <row r="2" spans="1:30" s="51" customFormat="1" ht="19.5" customHeight="1">
      <c r="A2" s="73" t="s">
        <v>110</v>
      </c>
      <c r="B2" s="74"/>
      <c r="C2" s="95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0"/>
      <c r="AD2" s="92"/>
    </row>
    <row r="3" spans="1:30" s="51" customFormat="1" ht="90.75" customHeight="1">
      <c r="A3" s="68" t="s">
        <v>0</v>
      </c>
      <c r="B3" s="68" t="s">
        <v>1</v>
      </c>
      <c r="C3" s="68" t="s">
        <v>2</v>
      </c>
      <c r="D3" s="68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01"/>
      <c r="AD3" s="92"/>
    </row>
    <row r="4" spans="1:28" ht="15">
      <c r="A4" s="55"/>
      <c r="B4" s="55"/>
      <c r="C4" s="55"/>
      <c r="D4" s="42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/>
    </row>
    <row r="5" spans="1:28" ht="15">
      <c r="A5" s="55"/>
      <c r="B5" s="55"/>
      <c r="C5" s="55"/>
      <c r="D5" s="42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/>
    </row>
    <row r="6" spans="1:28" ht="15">
      <c r="A6" s="55"/>
      <c r="B6" s="55"/>
      <c r="C6" s="55"/>
      <c r="D6" s="42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/>
    </row>
    <row r="7" spans="1:28" ht="15">
      <c r="A7" s="55"/>
      <c r="B7" s="55"/>
      <c r="C7" s="55"/>
      <c r="D7" s="42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/>
    </row>
    <row r="8" spans="1:28" ht="15">
      <c r="A8" s="55"/>
      <c r="B8" s="55"/>
      <c r="C8" s="55"/>
      <c r="D8" s="42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/>
    </row>
    <row r="9" spans="1:28" ht="15">
      <c r="A9" s="55"/>
      <c r="B9" s="55"/>
      <c r="C9" s="55"/>
      <c r="D9" s="42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/>
    </row>
    <row r="10" spans="1:28" ht="15">
      <c r="A10" s="55"/>
      <c r="B10" s="55"/>
      <c r="C10" s="55"/>
      <c r="D10" s="42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/>
    </row>
    <row r="11" spans="1:28" ht="15">
      <c r="A11" s="55"/>
      <c r="B11" s="55"/>
      <c r="C11" s="55"/>
      <c r="D11" s="42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/>
    </row>
    <row r="12" spans="1:28" ht="15">
      <c r="A12" s="55"/>
      <c r="B12" s="55"/>
      <c r="C12" s="55"/>
      <c r="D12" s="42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/>
    </row>
    <row r="13" spans="1:28" ht="15">
      <c r="A13" s="55"/>
      <c r="B13" s="55"/>
      <c r="C13" s="55"/>
      <c r="D13" s="42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/>
    </row>
  </sheetData>
  <sheetProtection password="C7A7" sheet="1"/>
  <mergeCells count="12">
    <mergeCell ref="AB1:AB3"/>
    <mergeCell ref="AD1:AD3"/>
    <mergeCell ref="F2:G2"/>
    <mergeCell ref="H2:I2"/>
    <mergeCell ref="J2:K2"/>
    <mergeCell ref="L2:P2"/>
    <mergeCell ref="Q2:S2"/>
    <mergeCell ref="T2:W2"/>
    <mergeCell ref="X2:AA2"/>
    <mergeCell ref="C1:C2"/>
    <mergeCell ref="D1:D2"/>
    <mergeCell ref="F1:AA1"/>
  </mergeCells>
  <dataValidations count="2">
    <dataValidation type="list" allowBlank="1" showInputMessage="1" showErrorMessage="1" sqref="D4:D13">
      <formula1>ÉTAT</formula1>
    </dataValidation>
    <dataValidation type="list" allowBlank="1" showInputMessage="1" showErrorMessage="1" sqref="A4:A13">
      <formula1>GRADE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&amp;LIMPRIMÉ LE &amp;D&amp;R&amp;P/&amp;N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4" sqref="A4:C43"/>
    </sheetView>
  </sheetViews>
  <sheetFormatPr defaultColWidth="11.421875" defaultRowHeight="15"/>
  <cols>
    <col min="1" max="1" width="5.7109375" style="24" customWidth="1"/>
    <col min="2" max="2" width="15.7109375" style="24" customWidth="1"/>
    <col min="3" max="3" width="19.7109375" style="24" customWidth="1"/>
    <col min="4" max="4" width="10.140625" style="24" customWidth="1"/>
    <col min="5" max="5" width="11.421875" style="24" hidden="1" customWidth="1"/>
    <col min="6" max="8" width="2.7109375" style="24" customWidth="1"/>
    <col min="9" max="9" width="3.28125" style="24" bestFit="1" customWidth="1"/>
    <col min="10" max="10" width="2.7109375" style="24" customWidth="1"/>
    <col min="11" max="11" width="3.28125" style="24" bestFit="1" customWidth="1"/>
    <col min="12" max="18" width="2.7109375" style="24" customWidth="1"/>
    <col min="19" max="19" width="4.421875" style="24" customWidth="1"/>
    <col min="20" max="27" width="2.7109375" style="24" customWidth="1"/>
    <col min="28" max="28" width="5.8515625" style="24" customWidth="1"/>
    <col min="29" max="32" width="11.421875" style="24" customWidth="1"/>
    <col min="33" max="33" width="11.421875" style="24" hidden="1" customWidth="1"/>
    <col min="34" max="16384" width="11.421875" style="24" customWidth="1"/>
  </cols>
  <sheetData>
    <row r="1" spans="1:33" ht="15">
      <c r="A1" s="102" t="s">
        <v>18</v>
      </c>
      <c r="B1" s="103"/>
      <c r="C1" s="106" t="s">
        <v>19</v>
      </c>
      <c r="D1" s="89">
        <f>ACCEUIL!E7</f>
        <v>0</v>
      </c>
      <c r="E1" s="49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9" t="s">
        <v>4</v>
      </c>
      <c r="AD1" s="92" t="s">
        <v>34</v>
      </c>
      <c r="AG1" s="24">
        <f>SUMIF(D4:D43,"=PRÉSENT",AB4:AB43)</f>
        <v>0</v>
      </c>
    </row>
    <row r="2" spans="1:30" s="51" customFormat="1" ht="19.5" customHeight="1">
      <c r="A2" s="104"/>
      <c r="B2" s="105"/>
      <c r="C2" s="107"/>
      <c r="D2" s="90"/>
      <c r="E2" s="50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0"/>
      <c r="AD2" s="92"/>
    </row>
    <row r="3" spans="1:30" s="51" customFormat="1" ht="105.75" customHeight="1">
      <c r="A3" s="52" t="s">
        <v>0</v>
      </c>
      <c r="B3" s="52" t="s">
        <v>1</v>
      </c>
      <c r="C3" s="52" t="s">
        <v>2</v>
      </c>
      <c r="D3" s="52" t="s">
        <v>3</v>
      </c>
      <c r="E3" s="53"/>
      <c r="F3" s="54" t="s">
        <v>81</v>
      </c>
      <c r="G3" s="54" t="s">
        <v>82</v>
      </c>
      <c r="H3" s="54" t="s">
        <v>83</v>
      </c>
      <c r="I3" s="54" t="s">
        <v>84</v>
      </c>
      <c r="J3" s="54" t="s">
        <v>85</v>
      </c>
      <c r="K3" s="54" t="s">
        <v>86</v>
      </c>
      <c r="L3" s="54" t="s">
        <v>88</v>
      </c>
      <c r="M3" s="54" t="s">
        <v>89</v>
      </c>
      <c r="N3" s="54" t="s">
        <v>90</v>
      </c>
      <c r="O3" s="54" t="s">
        <v>91</v>
      </c>
      <c r="P3" s="54" t="s">
        <v>92</v>
      </c>
      <c r="Q3" s="54" t="s">
        <v>93</v>
      </c>
      <c r="R3" s="54" t="s">
        <v>94</v>
      </c>
      <c r="S3" s="54" t="s">
        <v>90</v>
      </c>
      <c r="T3" s="54" t="s">
        <v>97</v>
      </c>
      <c r="U3" s="54" t="s">
        <v>98</v>
      </c>
      <c r="V3" s="54" t="s">
        <v>99</v>
      </c>
      <c r="W3" s="54" t="s">
        <v>100</v>
      </c>
      <c r="X3" s="54" t="s">
        <v>96</v>
      </c>
      <c r="Y3" s="54" t="s">
        <v>102</v>
      </c>
      <c r="Z3" s="54" t="s">
        <v>103</v>
      </c>
      <c r="AA3" s="54" t="s">
        <v>104</v>
      </c>
      <c r="AB3" s="101"/>
      <c r="AD3" s="92"/>
    </row>
    <row r="4" spans="1:28" ht="15">
      <c r="A4" s="75">
        <f>' FEUILLE D''INSPECTION - PON 1'!A4</f>
        <v>0</v>
      </c>
      <c r="B4" s="42">
        <f>' FEUILLE D''INSPECTION - PON 1'!B4</f>
        <v>0</v>
      </c>
      <c r="C4" s="42">
        <f>' FEUILLE D''INSPECTION - PON 1'!C4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75">
        <f>' FEUILLE D''INSPECTION - PON 1'!A5</f>
        <v>0</v>
      </c>
      <c r="B5" s="42">
        <f>' FEUILLE D''INSPECTION - PON 1'!B5</f>
        <v>0</v>
      </c>
      <c r="C5" s="42">
        <f>' FEUILLE D''INSPECTION - PON 1'!C5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75">
        <f>' FEUILLE D''INSPECTION - PON 1'!A6</f>
        <v>0</v>
      </c>
      <c r="B6" s="42">
        <f>' FEUILLE D''INSPECTION - PON 1'!B6</f>
        <v>0</v>
      </c>
      <c r="C6" s="42">
        <f>' FEUILLE D''INSPECTION - PON 1'!C6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75">
        <f>' FEUILLE D''INSPECTION - PON 1'!A7</f>
        <v>0</v>
      </c>
      <c r="B7" s="42">
        <f>' FEUILLE D''INSPECTION - PON 1'!B7</f>
        <v>0</v>
      </c>
      <c r="C7" s="42">
        <f>' FEUILLE D''INSPECTION - PON 1'!C7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75">
        <f>' FEUILLE D''INSPECTION - PON 1'!A8</f>
        <v>0</v>
      </c>
      <c r="B8" s="42">
        <f>' FEUILLE D''INSPECTION - PON 1'!B8</f>
        <v>0</v>
      </c>
      <c r="C8" s="42">
        <f>' FEUILLE D''INSPECTION - PON 1'!C8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75">
        <f>' FEUILLE D''INSPECTION - PON 1'!A9</f>
        <v>0</v>
      </c>
      <c r="B9" s="42">
        <f>' FEUILLE D''INSPECTION - PON 1'!B9</f>
        <v>0</v>
      </c>
      <c r="C9" s="42">
        <f>' FEUILLE D''INSPECTION - PON 1'!C9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75">
        <f>' FEUILLE D''INSPECTION - PON 1'!A10</f>
        <v>0</v>
      </c>
      <c r="B10" s="42">
        <f>' FEUILLE D''INSPECTION - PON 1'!B10</f>
        <v>0</v>
      </c>
      <c r="C10" s="42">
        <f>' FEUILLE D''INSPECTION - PON 1'!C10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75">
        <f>' FEUILLE D''INSPECTION - PON 1'!A11</f>
        <v>0</v>
      </c>
      <c r="B11" s="42">
        <f>' FEUILLE D''INSPECTION - PON 1'!B11</f>
        <v>0</v>
      </c>
      <c r="C11" s="42">
        <f>' FEUILLE D''INSPECTION - PON 1'!C11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75">
        <f>' FEUILLE D''INSPECTION - PON 1'!A12</f>
        <v>0</v>
      </c>
      <c r="B12" s="42">
        <f>' FEUILLE D''INSPECTION - PON 1'!B12</f>
        <v>0</v>
      </c>
      <c r="C12" s="42">
        <f>' FEUILLE D''INSPECTION - PON 1'!C12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75">
        <f>' FEUILLE D''INSPECTION - PON 1'!A13</f>
        <v>0</v>
      </c>
      <c r="B13" s="42">
        <f>' FEUILLE D''INSPECTION - PON 1'!B13</f>
        <v>0</v>
      </c>
      <c r="C13" s="42">
        <f>' FEUILLE D''INSPECTION - PON 1'!C13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75">
        <f>' FEUILLE D''INSPECTION - PON 1'!A14</f>
        <v>0</v>
      </c>
      <c r="B14" s="42">
        <f>' FEUILLE D''INSPECTION - PON 1'!B14</f>
        <v>0</v>
      </c>
      <c r="C14" s="42">
        <f>' FEUILLE D''INSPECTION - PON 1'!C14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75">
        <f>' FEUILLE D''INSPECTION - PON 1'!A15</f>
        <v>0</v>
      </c>
      <c r="B15" s="42">
        <f>' FEUILLE D''INSPECTION - PON 1'!B15</f>
        <v>0</v>
      </c>
      <c r="C15" s="42">
        <f>' FEUILLE D''INSPECTION - PON 1'!C15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75">
        <f>' FEUILLE D''INSPECTION - PON 1'!A16</f>
        <v>0</v>
      </c>
      <c r="B16" s="42">
        <f>' FEUILLE D''INSPECTION - PON 1'!B16</f>
        <v>0</v>
      </c>
      <c r="C16" s="42">
        <f>' FEUILLE D''INSPECTION - PON 1'!C16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75">
        <f>' FEUILLE D''INSPECTION - PON 1'!A17</f>
        <v>0</v>
      </c>
      <c r="B17" s="42">
        <f>' FEUILLE D''INSPECTION - PON 1'!B17</f>
        <v>0</v>
      </c>
      <c r="C17" s="42">
        <f>' FEUILLE D''INSPECTION - PON 1'!C17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75">
        <f>' FEUILLE D''INSPECTION - PON 1'!A18</f>
        <v>0</v>
      </c>
      <c r="B18" s="42">
        <f>' FEUILLE D''INSPECTION - PON 1'!B18</f>
        <v>0</v>
      </c>
      <c r="C18" s="42">
        <f>' FEUILLE D''INSPECTION - PON 1'!C18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75">
        <f>' FEUILLE D''INSPECTION - PON 1'!A19</f>
        <v>0</v>
      </c>
      <c r="B19" s="42">
        <f>' FEUILLE D''INSPECTION - PON 1'!B19</f>
        <v>0</v>
      </c>
      <c r="C19" s="42">
        <f>' FEUILLE D''INSPECTION - PON 1'!C19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75">
        <f>' FEUILLE D''INSPECTION - PON 1'!A20</f>
        <v>0</v>
      </c>
      <c r="B20" s="42">
        <f>' FEUILLE D''INSPECTION - PON 1'!B20</f>
        <v>0</v>
      </c>
      <c r="C20" s="42">
        <f>' FEUILLE D''INSPECTION - PON 1'!C20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75">
        <f>' FEUILLE D''INSPECTION - PON 1'!A21</f>
        <v>0</v>
      </c>
      <c r="B21" s="42">
        <f>' FEUILLE D''INSPECTION - PON 1'!B21</f>
        <v>0</v>
      </c>
      <c r="C21" s="42">
        <f>' FEUILLE D''INSPECTION - PON 1'!C21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75">
        <f>' FEUILLE D''INSPECTION - PON 1'!A22</f>
        <v>0</v>
      </c>
      <c r="B22" s="42">
        <f>' FEUILLE D''INSPECTION - PON 1'!B22</f>
        <v>0</v>
      </c>
      <c r="C22" s="42">
        <f>' FEUILLE D''INSPECTION - PON 1'!C22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75">
        <f>' FEUILLE D''INSPECTION - PON 1'!A23</f>
        <v>0</v>
      </c>
      <c r="B23" s="42">
        <f>' FEUILLE D''INSPECTION - PON 1'!B23</f>
        <v>0</v>
      </c>
      <c r="C23" s="42">
        <f>' FEUILLE D''INSPECTION - PON 1'!C23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75">
        <f>' FEUILLE D''INSPECTION - PON 1'!A24</f>
        <v>0</v>
      </c>
      <c r="B24" s="42">
        <f>' FEUILLE D''INSPECTION - PON 1'!B24</f>
        <v>0</v>
      </c>
      <c r="C24" s="42">
        <f>' FEUILLE D''INSPECTION - PON 1'!C24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75">
        <f>' FEUILLE D''INSPECTION - PON 1'!A25</f>
        <v>0</v>
      </c>
      <c r="B25" s="42">
        <f>' FEUILLE D''INSPECTION - PON 1'!B25</f>
        <v>0</v>
      </c>
      <c r="C25" s="42">
        <f>' FEUILLE D''INSPECTION - PON 1'!C25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75">
        <f>' FEUILLE D''INSPECTION - PON 1'!A26</f>
        <v>0</v>
      </c>
      <c r="B26" s="42">
        <f>' FEUILLE D''INSPECTION - PON 1'!B26</f>
        <v>0</v>
      </c>
      <c r="C26" s="42">
        <f>' FEUILLE D''INSPECTION - PON 1'!C26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75">
        <f>' FEUILLE D''INSPECTION - PON 1'!A27</f>
        <v>0</v>
      </c>
      <c r="B27" s="42">
        <f>' FEUILLE D''INSPECTION - PON 1'!B27</f>
        <v>0</v>
      </c>
      <c r="C27" s="42">
        <f>' FEUILLE D''INSPECTION - PON 1'!C27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75">
        <f>' FEUILLE D''INSPECTION - PON 1'!A28</f>
        <v>0</v>
      </c>
      <c r="B28" s="42">
        <f>' FEUILLE D''INSPECTION - PON 1'!B28</f>
        <v>0</v>
      </c>
      <c r="C28" s="42">
        <f>' FEUILLE D''INSPECTION - PON 1'!C28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75">
        <f>' FEUILLE D''INSPECTION - PON 1'!A29</f>
        <v>0</v>
      </c>
      <c r="B29" s="42">
        <f>' FEUILLE D''INSPECTION - PON 1'!B29</f>
        <v>0</v>
      </c>
      <c r="C29" s="42">
        <f>' FEUILLE D''INSPECTION - PON 1'!C29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75">
        <f>' FEUILLE D''INSPECTION - PON 1'!A30</f>
        <v>0</v>
      </c>
      <c r="B30" s="42">
        <f>' FEUILLE D''INSPECTION - PON 1'!B30</f>
        <v>0</v>
      </c>
      <c r="C30" s="42">
        <f>' FEUILLE D''INSPECTION - PON 1'!C30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75">
        <f>' FEUILLE D''INSPECTION - PON 1'!A31</f>
        <v>0</v>
      </c>
      <c r="B31" s="42">
        <f>' FEUILLE D''INSPECTION - PON 1'!B31</f>
        <v>0</v>
      </c>
      <c r="C31" s="42">
        <f>' FEUILLE D''INSPECTION - PON 1'!C31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75">
        <f>' FEUILLE D''INSPECTION - PON 1'!A32</f>
        <v>0</v>
      </c>
      <c r="B32" s="42">
        <f>' FEUILLE D''INSPECTION - PON 1'!B32</f>
        <v>0</v>
      </c>
      <c r="C32" s="42">
        <f>' FEUILLE D''INSPECTION - PON 1'!C32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75">
        <f>' FEUILLE D''INSPECTION - PON 1'!A33</f>
        <v>0</v>
      </c>
      <c r="B33" s="42">
        <f>' FEUILLE D''INSPECTION - PON 1'!B33</f>
        <v>0</v>
      </c>
      <c r="C33" s="42">
        <f>' FEUILLE D''INSPECTION - PON 1'!C33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75">
        <f>' FEUILLE D''INSPECTION - PON 1'!A34</f>
        <v>0</v>
      </c>
      <c r="B34" s="42">
        <f>' FEUILLE D''INSPECTION - PON 1'!B34</f>
        <v>0</v>
      </c>
      <c r="C34" s="42">
        <f>' FEUILLE D''INSPECTION - PON 1'!C34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75">
        <f>' FEUILLE D''INSPECTION - PON 1'!A35</f>
        <v>0</v>
      </c>
      <c r="B35" s="42">
        <f>' FEUILLE D''INSPECTION - PON 1'!B35</f>
        <v>0</v>
      </c>
      <c r="C35" s="42">
        <f>' FEUILLE D''INSPECTION - PON 1'!C35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75">
        <f>' FEUILLE D''INSPECTION - PON 1'!A36</f>
        <v>0</v>
      </c>
      <c r="B36" s="42">
        <f>' FEUILLE D''INSPECTION - PON 1'!B36</f>
        <v>0</v>
      </c>
      <c r="C36" s="42">
        <f>' FEUILLE D''INSPECTION - PON 1'!C36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75">
        <f>' FEUILLE D''INSPECTION - PON 1'!A37</f>
        <v>0</v>
      </c>
      <c r="B37" s="42">
        <f>' FEUILLE D''INSPECTION - PON 1'!B37</f>
        <v>0</v>
      </c>
      <c r="C37" s="42">
        <f>' FEUILLE D''INSPECTION - PON 1'!C37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75">
        <f>' FEUILLE D''INSPECTION - PON 1'!A38</f>
        <v>0</v>
      </c>
      <c r="B38" s="42">
        <f>' FEUILLE D''INSPECTION - PON 1'!B38</f>
        <v>0</v>
      </c>
      <c r="C38" s="42">
        <f>' FEUILLE D''INSPECTION - PON 1'!C38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75">
        <f>' FEUILLE D''INSPECTION - PON 1'!A39</f>
        <v>0</v>
      </c>
      <c r="B39" s="42">
        <f>' FEUILLE D''INSPECTION - PON 1'!B39</f>
        <v>0</v>
      </c>
      <c r="C39" s="42">
        <f>' FEUILLE D''INSPECTION - PON 1'!C39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75">
        <f>' FEUILLE D''INSPECTION - PON 1'!A40</f>
        <v>0</v>
      </c>
      <c r="B40" s="42">
        <f>' FEUILLE D''INSPECTION - PON 1'!B40</f>
        <v>0</v>
      </c>
      <c r="C40" s="42">
        <f>' FEUILLE D''INSPECTION - PON 1'!C40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75">
        <f>' FEUILLE D''INSPECTION - PON 1'!A41</f>
        <v>0</v>
      </c>
      <c r="B41" s="42">
        <f>' FEUILLE D''INSPECTION - PON 1'!B41</f>
        <v>0</v>
      </c>
      <c r="C41" s="42">
        <f>' FEUILLE D''INSPECTION - PON 1'!C41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75">
        <f>' FEUILLE D''INSPECTION - PON 1'!A42</f>
        <v>0</v>
      </c>
      <c r="B42" s="42">
        <f>' FEUILLE D''INSPECTION - PON 1'!B42</f>
        <v>0</v>
      </c>
      <c r="C42" s="42">
        <f>' FEUILLE D''INSPECTION - PON 1'!C42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75">
        <f>' FEUILLE D''INSPECTION - PON 1'!A43</f>
        <v>0</v>
      </c>
      <c r="B43" s="42">
        <f>' FEUILLE D''INSPECTION - PON 1'!B43</f>
        <v>0</v>
      </c>
      <c r="C43" s="42">
        <f>' FEUILLE D''INSPECTION - PON 1'!C43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&amp;CMATRICE D'INSPECTION V.1</oddHeader>
    <oddFooter>&amp;L&amp;D&amp;R&amp;P/&amp;N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5.7109375" style="24" customWidth="1"/>
    <col min="2" max="2" width="15.8515625" style="24" customWidth="1"/>
    <col min="3" max="3" width="15.57421875" style="24" customWidth="1"/>
    <col min="4" max="4" width="10.140625" style="24" customWidth="1"/>
    <col min="5" max="5" width="11.421875" style="24" hidden="1" customWidth="1"/>
    <col min="6" max="8" width="2.7109375" style="24" customWidth="1"/>
    <col min="9" max="9" width="3.28125" style="24" bestFit="1" customWidth="1"/>
    <col min="10" max="10" width="2.7109375" style="24" customWidth="1"/>
    <col min="11" max="11" width="3.28125" style="24" bestFit="1" customWidth="1"/>
    <col min="12" max="18" width="2.7109375" style="24" customWidth="1"/>
    <col min="19" max="19" width="4.421875" style="24" customWidth="1"/>
    <col min="20" max="27" width="2.7109375" style="24" customWidth="1"/>
    <col min="28" max="28" width="5.8515625" style="24" customWidth="1"/>
    <col min="29" max="32" width="11.421875" style="24" customWidth="1"/>
    <col min="33" max="33" width="11.421875" style="24" hidden="1" customWidth="1"/>
    <col min="34" max="16384" width="11.421875" style="24" customWidth="1"/>
  </cols>
  <sheetData>
    <row r="1" spans="1:33" ht="15">
      <c r="A1" s="102" t="s">
        <v>32</v>
      </c>
      <c r="B1" s="103"/>
      <c r="C1" s="106" t="s">
        <v>19</v>
      </c>
      <c r="D1" s="89">
        <f>ACCEUIL!E7</f>
        <v>0</v>
      </c>
      <c r="E1" s="49"/>
      <c r="F1" s="91" t="s">
        <v>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9" t="s">
        <v>4</v>
      </c>
      <c r="AD1" s="92" t="s">
        <v>34</v>
      </c>
      <c r="AG1" s="24">
        <f>SUMIF(D4:D43,"=PRÉSENT",AB4:AB43)</f>
        <v>0</v>
      </c>
    </row>
    <row r="2" spans="1:30" s="51" customFormat="1" ht="24" customHeight="1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0"/>
      <c r="AD2" s="92"/>
    </row>
    <row r="3" spans="1:30" s="51" customFormat="1" ht="105.7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01"/>
      <c r="AD3" s="92"/>
    </row>
    <row r="4" spans="1:28" ht="15">
      <c r="A4" s="75">
        <f>' FEUILLE D''INSPECTION - PON 2'!A4</f>
        <v>0</v>
      </c>
      <c r="B4" s="42">
        <f>' FEUILLE D''INSPECTION - PON 2'!B4</f>
        <v>0</v>
      </c>
      <c r="C4" s="42">
        <f>' FEUILLE D''INSPECTION - PON 2'!C4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75">
        <f>' FEUILLE D''INSPECTION - PON 2'!A5</f>
        <v>0</v>
      </c>
      <c r="B5" s="42">
        <f>' FEUILLE D''INSPECTION - PON 2'!B5</f>
        <v>0</v>
      </c>
      <c r="C5" s="42">
        <f>' FEUILLE D''INSPECTION - PON 2'!C5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3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75">
        <f>' FEUILLE D''INSPECTION - PON 2'!A6</f>
        <v>0</v>
      </c>
      <c r="B6" s="42">
        <f>' FEUILLE D''INSPECTION - PON 2'!B6</f>
        <v>0</v>
      </c>
      <c r="C6" s="42">
        <f>' FEUILLE D''INSPECTION - PON 2'!C6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75">
        <f>' FEUILLE D''INSPECTION - PON 2'!A7</f>
        <v>0</v>
      </c>
      <c r="B7" s="42">
        <f>' FEUILLE D''INSPECTION - PON 2'!B7</f>
        <v>0</v>
      </c>
      <c r="C7" s="42">
        <f>' FEUILLE D''INSPECTION - PON 2'!C7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75">
        <f>' FEUILLE D''INSPECTION - PON 2'!A8</f>
        <v>0</v>
      </c>
      <c r="B8" s="42">
        <f>' FEUILLE D''INSPECTION - PON 2'!B8</f>
        <v>0</v>
      </c>
      <c r="C8" s="42">
        <f>' FEUILLE D''INSPECTION - PON 2'!C8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75">
        <f>' FEUILLE D''INSPECTION - PON 2'!A9</f>
        <v>0</v>
      </c>
      <c r="B9" s="42">
        <f>' FEUILLE D''INSPECTION - PON 2'!B9</f>
        <v>0</v>
      </c>
      <c r="C9" s="42">
        <f>' FEUILLE D''INSPECTION - PON 2'!C9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75">
        <f>' FEUILLE D''INSPECTION - PON 2'!A10</f>
        <v>0</v>
      </c>
      <c r="B10" s="42">
        <f>' FEUILLE D''INSPECTION - PON 2'!B10</f>
        <v>0</v>
      </c>
      <c r="C10" s="42">
        <f>' FEUILLE D''INSPECTION - PON 2'!C10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75">
        <f>' FEUILLE D''INSPECTION - PON 2'!A11</f>
        <v>0</v>
      </c>
      <c r="B11" s="42">
        <f>' FEUILLE D''INSPECTION - PON 2'!B11</f>
        <v>0</v>
      </c>
      <c r="C11" s="42">
        <f>' FEUILLE D''INSPECTION - PON 2'!C11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75">
        <f>' FEUILLE D''INSPECTION - PON 2'!A12</f>
        <v>0</v>
      </c>
      <c r="B12" s="42">
        <f>' FEUILLE D''INSPECTION - PON 2'!B12</f>
        <v>0</v>
      </c>
      <c r="C12" s="42">
        <f>' FEUILLE D''INSPECTION - PON 2'!C12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75">
        <f>' FEUILLE D''INSPECTION - PON 2'!A13</f>
        <v>0</v>
      </c>
      <c r="B13" s="42">
        <f>' FEUILLE D''INSPECTION - PON 2'!B13</f>
        <v>0</v>
      </c>
      <c r="C13" s="42">
        <f>' FEUILLE D''INSPECTION - PON 2'!C13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75">
        <f>' FEUILLE D''INSPECTION - PON 2'!A14</f>
        <v>0</v>
      </c>
      <c r="B14" s="42">
        <f>' FEUILLE D''INSPECTION - PON 2'!B14</f>
        <v>0</v>
      </c>
      <c r="C14" s="42">
        <f>' FEUILLE D''INSPECTION - PON 2'!C14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75">
        <f>' FEUILLE D''INSPECTION - PON 2'!A15</f>
        <v>0</v>
      </c>
      <c r="B15" s="42">
        <f>' FEUILLE D''INSPECTION - PON 2'!B15</f>
        <v>0</v>
      </c>
      <c r="C15" s="42">
        <f>' FEUILLE D''INSPECTION - PON 2'!C15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75">
        <f>' FEUILLE D''INSPECTION - PON 2'!A16</f>
        <v>0</v>
      </c>
      <c r="B16" s="42">
        <f>' FEUILLE D''INSPECTION - PON 2'!B16</f>
        <v>0</v>
      </c>
      <c r="C16" s="42">
        <f>' FEUILLE D''INSPECTION - PON 2'!C16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75">
        <f>' FEUILLE D''INSPECTION - PON 2'!A17</f>
        <v>0</v>
      </c>
      <c r="B17" s="42">
        <f>' FEUILLE D''INSPECTION - PON 2'!B17</f>
        <v>0</v>
      </c>
      <c r="C17" s="42">
        <f>' FEUILLE D''INSPECTION - PON 2'!C17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75">
        <f>' FEUILLE D''INSPECTION - PON 2'!A18</f>
        <v>0</v>
      </c>
      <c r="B18" s="42">
        <f>' FEUILLE D''INSPECTION - PON 2'!B18</f>
        <v>0</v>
      </c>
      <c r="C18" s="42">
        <f>' FEUILLE D''INSPECTION - PON 2'!C18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75">
        <f>' FEUILLE D''INSPECTION - PON 2'!A19</f>
        <v>0</v>
      </c>
      <c r="B19" s="42">
        <f>' FEUILLE D''INSPECTION - PON 2'!B19</f>
        <v>0</v>
      </c>
      <c r="C19" s="42">
        <f>' FEUILLE D''INSPECTION - PON 2'!C19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75">
        <f>' FEUILLE D''INSPECTION - PON 2'!A20</f>
        <v>0</v>
      </c>
      <c r="B20" s="42">
        <f>' FEUILLE D''INSPECTION - PON 2'!B20</f>
        <v>0</v>
      </c>
      <c r="C20" s="42">
        <f>' FEUILLE D''INSPECTION - PON 2'!C20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75">
        <f>' FEUILLE D''INSPECTION - PON 2'!A21</f>
        <v>0</v>
      </c>
      <c r="B21" s="42">
        <f>' FEUILLE D''INSPECTION - PON 2'!B21</f>
        <v>0</v>
      </c>
      <c r="C21" s="42">
        <f>' FEUILLE D''INSPECTION - PON 2'!C21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75">
        <f>' FEUILLE D''INSPECTION - PON 2'!A22</f>
        <v>0</v>
      </c>
      <c r="B22" s="42">
        <f>' FEUILLE D''INSPECTION - PON 2'!B22</f>
        <v>0</v>
      </c>
      <c r="C22" s="42">
        <f>' FEUILLE D''INSPECTION - PON 2'!C22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75">
        <f>' FEUILLE D''INSPECTION - PON 2'!A23</f>
        <v>0</v>
      </c>
      <c r="B23" s="42">
        <f>' FEUILLE D''INSPECTION - PON 2'!B23</f>
        <v>0</v>
      </c>
      <c r="C23" s="42">
        <f>' FEUILLE D''INSPECTION - PON 2'!C23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75">
        <f>' FEUILLE D''INSPECTION - PON 2'!A24</f>
        <v>0</v>
      </c>
      <c r="B24" s="42">
        <f>' FEUILLE D''INSPECTION - PON 2'!B24</f>
        <v>0</v>
      </c>
      <c r="C24" s="42">
        <f>' FEUILLE D''INSPECTION - PON 2'!C24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75">
        <f>' FEUILLE D''INSPECTION - PON 2'!A25</f>
        <v>0</v>
      </c>
      <c r="B25" s="42">
        <f>' FEUILLE D''INSPECTION - PON 2'!B25</f>
        <v>0</v>
      </c>
      <c r="C25" s="42">
        <f>' FEUILLE D''INSPECTION - PON 2'!C25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75">
        <f>' FEUILLE D''INSPECTION - PON 2'!A26</f>
        <v>0</v>
      </c>
      <c r="B26" s="42">
        <f>' FEUILLE D''INSPECTION - PON 2'!B26</f>
        <v>0</v>
      </c>
      <c r="C26" s="42">
        <f>' FEUILLE D''INSPECTION - PON 2'!C26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75">
        <f>' FEUILLE D''INSPECTION - PON 2'!A27</f>
        <v>0</v>
      </c>
      <c r="B27" s="42">
        <f>' FEUILLE D''INSPECTION - PON 2'!B27</f>
        <v>0</v>
      </c>
      <c r="C27" s="42">
        <f>' FEUILLE D''INSPECTION - PON 2'!C27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75">
        <f>' FEUILLE D''INSPECTION - PON 2'!A28</f>
        <v>0</v>
      </c>
      <c r="B28" s="42">
        <f>' FEUILLE D''INSPECTION - PON 2'!B28</f>
        <v>0</v>
      </c>
      <c r="C28" s="42">
        <f>' FEUILLE D''INSPECTION - PON 2'!C28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75">
        <f>' FEUILLE D''INSPECTION - PON 2'!A29</f>
        <v>0</v>
      </c>
      <c r="B29" s="42">
        <f>' FEUILLE D''INSPECTION - PON 2'!B29</f>
        <v>0</v>
      </c>
      <c r="C29" s="42">
        <f>' FEUILLE D''INSPECTION - PON 2'!C29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75">
        <f>' FEUILLE D''INSPECTION - PON 2'!A30</f>
        <v>0</v>
      </c>
      <c r="B30" s="42">
        <f>' FEUILLE D''INSPECTION - PON 2'!B30</f>
        <v>0</v>
      </c>
      <c r="C30" s="42">
        <f>' FEUILLE D''INSPECTION - PON 2'!C30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75">
        <f>' FEUILLE D''INSPECTION - PON 2'!A31</f>
        <v>0</v>
      </c>
      <c r="B31" s="42">
        <f>' FEUILLE D''INSPECTION - PON 2'!B31</f>
        <v>0</v>
      </c>
      <c r="C31" s="42">
        <f>' FEUILLE D''INSPECTION - PON 2'!C31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75">
        <f>' FEUILLE D''INSPECTION - PON 2'!A32</f>
        <v>0</v>
      </c>
      <c r="B32" s="42">
        <f>' FEUILLE D''INSPECTION - PON 2'!B32</f>
        <v>0</v>
      </c>
      <c r="C32" s="42">
        <f>' FEUILLE D''INSPECTION - PON 2'!C32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75">
        <f>' FEUILLE D''INSPECTION - PON 2'!A33</f>
        <v>0</v>
      </c>
      <c r="B33" s="42">
        <f>' FEUILLE D''INSPECTION - PON 2'!B33</f>
        <v>0</v>
      </c>
      <c r="C33" s="42">
        <f>' FEUILLE D''INSPECTION - PON 2'!C33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75">
        <f>' FEUILLE D''INSPECTION - PON 2'!A34</f>
        <v>0</v>
      </c>
      <c r="B34" s="42">
        <f>' FEUILLE D''INSPECTION - PON 2'!B34</f>
        <v>0</v>
      </c>
      <c r="C34" s="42">
        <f>' FEUILLE D''INSPECTION - PON 2'!C34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75">
        <f>' FEUILLE D''INSPECTION - PON 2'!A35</f>
        <v>0</v>
      </c>
      <c r="B35" s="42">
        <f>' FEUILLE D''INSPECTION - PON 2'!B35</f>
        <v>0</v>
      </c>
      <c r="C35" s="42">
        <f>' FEUILLE D''INSPECTION - PON 2'!C35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75">
        <f>' FEUILLE D''INSPECTION - PON 2'!A36</f>
        <v>0</v>
      </c>
      <c r="B36" s="42">
        <f>' FEUILLE D''INSPECTION - PON 2'!B36</f>
        <v>0</v>
      </c>
      <c r="C36" s="42">
        <f>' FEUILLE D''INSPECTION - PON 2'!C36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75">
        <f>' FEUILLE D''INSPECTION - PON 2'!A37</f>
        <v>0</v>
      </c>
      <c r="B37" s="42">
        <f>' FEUILLE D''INSPECTION - PON 2'!B37</f>
        <v>0</v>
      </c>
      <c r="C37" s="42">
        <f>' FEUILLE D''INSPECTION - PON 2'!C37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75">
        <f>' FEUILLE D''INSPECTION - PON 2'!A38</f>
        <v>0</v>
      </c>
      <c r="B38" s="42">
        <f>' FEUILLE D''INSPECTION - PON 2'!B38</f>
        <v>0</v>
      </c>
      <c r="C38" s="42">
        <f>' FEUILLE D''INSPECTION - PON 2'!C38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75">
        <f>' FEUILLE D''INSPECTION - PON 2'!A39</f>
        <v>0</v>
      </c>
      <c r="B39" s="42">
        <f>' FEUILLE D''INSPECTION - PON 2'!B39</f>
        <v>0</v>
      </c>
      <c r="C39" s="42">
        <f>' FEUILLE D''INSPECTION - PON 2'!C39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75">
        <f>' FEUILLE D''INSPECTION - PON 2'!A40</f>
        <v>0</v>
      </c>
      <c r="B40" s="42">
        <f>' FEUILLE D''INSPECTION - PON 2'!B40</f>
        <v>0</v>
      </c>
      <c r="C40" s="42">
        <f>' FEUILLE D''INSPECTION - PON 2'!C40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75">
        <f>' FEUILLE D''INSPECTION - PON 2'!A41</f>
        <v>0</v>
      </c>
      <c r="B41" s="42">
        <f>' FEUILLE D''INSPECTION - PON 2'!B41</f>
        <v>0</v>
      </c>
      <c r="C41" s="42">
        <f>' FEUILLE D''INSPECTION - PON 2'!C41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75">
        <f>' FEUILLE D''INSPECTION - PON 2'!A42</f>
        <v>0</v>
      </c>
      <c r="B42" s="42">
        <f>' FEUILLE D''INSPECTION - PON 2'!B42</f>
        <v>0</v>
      </c>
      <c r="C42" s="42">
        <f>' FEUILLE D''INSPECTION - PON 2'!C42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75">
        <f>' FEUILLE D''INSPECTION - PON 2'!A43</f>
        <v>0</v>
      </c>
      <c r="B43" s="42">
        <f>' FEUILLE D''INSPECTION - PON 2'!B43</f>
        <v>0</v>
      </c>
      <c r="C43" s="42">
        <f>' FEUILLE D''INSPECTION - PON 2'!C43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 t="shared" si="0"/>
        <v>0</v>
      </c>
    </row>
  </sheetData>
  <sheetProtection password="C7A7" sheet="1"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&amp;CMATRICE D'INSPECTION V.1</oddHeader>
    <oddFooter>&amp;L&amp;D&amp;R&amp;P/&amp;N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6.140625" style="24" customWidth="1"/>
    <col min="2" max="2" width="14.7109375" style="24" customWidth="1"/>
    <col min="3" max="3" width="21.00390625" style="24" customWidth="1"/>
    <col min="4" max="4" width="11.421875" style="24" customWidth="1"/>
    <col min="5" max="5" width="11.421875" style="24" hidden="1" customWidth="1"/>
    <col min="6" max="8" width="2.7109375" style="24" customWidth="1"/>
    <col min="9" max="9" width="3.28125" style="24" bestFit="1" customWidth="1"/>
    <col min="10" max="10" width="2.7109375" style="24" customWidth="1"/>
    <col min="11" max="11" width="3.28125" style="24" bestFit="1" customWidth="1"/>
    <col min="12" max="27" width="2.7109375" style="24" customWidth="1"/>
    <col min="28" max="28" width="5.7109375" style="24" bestFit="1" customWidth="1"/>
    <col min="29" max="32" width="11.421875" style="24" customWidth="1"/>
    <col min="33" max="33" width="0" style="24" hidden="1" customWidth="1"/>
    <col min="34" max="16384" width="11.421875" style="24" customWidth="1"/>
  </cols>
  <sheetData>
    <row r="1" spans="1:33" ht="15">
      <c r="A1" s="102" t="s">
        <v>29</v>
      </c>
      <c r="B1" s="103"/>
      <c r="C1" s="106" t="s">
        <v>19</v>
      </c>
      <c r="D1" s="89">
        <f>ACCEUIL!E7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108" t="s">
        <v>4</v>
      </c>
      <c r="AD1" s="92" t="s">
        <v>34</v>
      </c>
      <c r="AG1" s="24">
        <f>SUMIF(D4:D43,"=PRÉSENT",AB4:AB43)</f>
        <v>0</v>
      </c>
    </row>
    <row r="2" spans="1:30" s="51" customFormat="1" ht="12.75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9"/>
      <c r="AD2" s="92"/>
    </row>
    <row r="3" spans="1:30" s="51" customFormat="1" ht="95.2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10"/>
      <c r="AD3" s="92"/>
    </row>
    <row r="4" spans="1:28" ht="15">
      <c r="A4" s="75">
        <f>' FEUILLE D''INSPECTION - PON 3'!A4</f>
        <v>0</v>
      </c>
      <c r="B4" s="42">
        <f>' FEUILLE D''INSPECTION - PON 3'!B4</f>
        <v>0</v>
      </c>
      <c r="C4" s="42">
        <f>' FEUILLE D''INSPECTION - PON 3'!C4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75">
        <f>' FEUILLE D''INSPECTION - PON 3'!A5</f>
        <v>0</v>
      </c>
      <c r="B5" s="42">
        <f>' FEUILLE D''INSPECTION - PON 3'!B5</f>
        <v>0</v>
      </c>
      <c r="C5" s="42">
        <f>' FEUILLE D''INSPECTION - PON 3'!C5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4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75">
        <f>' FEUILLE D''INSPECTION - PON 3'!A6</f>
        <v>0</v>
      </c>
      <c r="B6" s="42">
        <f>' FEUILLE D''INSPECTION - PON 3'!B6</f>
        <v>0</v>
      </c>
      <c r="C6" s="42">
        <f>' FEUILLE D''INSPECTION - PON 3'!C6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75">
        <f>' FEUILLE D''INSPECTION - PON 3'!A7</f>
        <v>0</v>
      </c>
      <c r="B7" s="42">
        <f>' FEUILLE D''INSPECTION - PON 3'!B7</f>
        <v>0</v>
      </c>
      <c r="C7" s="42">
        <f>' FEUILLE D''INSPECTION - PON 3'!C7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75">
        <f>' FEUILLE D''INSPECTION - PON 3'!A8</f>
        <v>0</v>
      </c>
      <c r="B8" s="42">
        <f>' FEUILLE D''INSPECTION - PON 3'!B8</f>
        <v>0</v>
      </c>
      <c r="C8" s="42">
        <f>' FEUILLE D''INSPECTION - PON 3'!C8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75">
        <f>' FEUILLE D''INSPECTION - PON 3'!A9</f>
        <v>0</v>
      </c>
      <c r="B9" s="42">
        <f>' FEUILLE D''INSPECTION - PON 3'!B9</f>
        <v>0</v>
      </c>
      <c r="C9" s="42">
        <f>' FEUILLE D''INSPECTION - PON 3'!C9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75">
        <f>' FEUILLE D''INSPECTION - PON 3'!A10</f>
        <v>0</v>
      </c>
      <c r="B10" s="42">
        <f>' FEUILLE D''INSPECTION - PON 3'!B10</f>
        <v>0</v>
      </c>
      <c r="C10" s="42">
        <f>' FEUILLE D''INSPECTION - PON 3'!C10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75">
        <f>' FEUILLE D''INSPECTION - PON 3'!A11</f>
        <v>0</v>
      </c>
      <c r="B11" s="42">
        <f>' FEUILLE D''INSPECTION - PON 3'!B11</f>
        <v>0</v>
      </c>
      <c r="C11" s="42">
        <f>' FEUILLE D''INSPECTION - PON 3'!C11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75">
        <f>' FEUILLE D''INSPECTION - PON 3'!A12</f>
        <v>0</v>
      </c>
      <c r="B12" s="42">
        <f>' FEUILLE D''INSPECTION - PON 3'!B12</f>
        <v>0</v>
      </c>
      <c r="C12" s="42">
        <f>' FEUILLE D''INSPECTION - PON 3'!C12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75">
        <f>' FEUILLE D''INSPECTION - PON 3'!A13</f>
        <v>0</v>
      </c>
      <c r="B13" s="42">
        <f>' FEUILLE D''INSPECTION - PON 3'!B13</f>
        <v>0</v>
      </c>
      <c r="C13" s="42">
        <f>' FEUILLE D''INSPECTION - PON 3'!C13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 t="shared" si="0"/>
        <v>0</v>
      </c>
    </row>
    <row r="14" spans="1:28" ht="15">
      <c r="A14" s="75">
        <f>' FEUILLE D''INSPECTION - PON 3'!A14</f>
        <v>0</v>
      </c>
      <c r="B14" s="42">
        <f>' FEUILLE D''INSPECTION - PON 3'!B14</f>
        <v>0</v>
      </c>
      <c r="C14" s="42">
        <f>' FEUILLE D''INSPECTION - PON 3'!C14</f>
        <v>0</v>
      </c>
      <c r="D14" s="55"/>
      <c r="E14" s="55" t="b">
        <f>IF(D14=LISTE!$A$2,0,IF(D14=LISTE!$A$3,0,IF(D14=LISTE!$A$1,1)))</f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2">
        <f t="shared" si="0"/>
        <v>0</v>
      </c>
    </row>
    <row r="15" spans="1:28" ht="15">
      <c r="A15" s="75">
        <f>' FEUILLE D''INSPECTION - PON 3'!A15</f>
        <v>0</v>
      </c>
      <c r="B15" s="42">
        <f>' FEUILLE D''INSPECTION - PON 3'!B15</f>
        <v>0</v>
      </c>
      <c r="C15" s="42">
        <f>' FEUILLE D''INSPECTION - PON 3'!C15</f>
        <v>0</v>
      </c>
      <c r="D15" s="55"/>
      <c r="E15" s="55" t="b">
        <f>IF(D15=LISTE!$A$2,0,IF(D15=LISTE!$A$3,0,IF(D15=LISTE!$A$1,1)))</f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2">
        <f t="shared" si="0"/>
        <v>0</v>
      </c>
    </row>
    <row r="16" spans="1:28" ht="15">
      <c r="A16" s="75">
        <f>' FEUILLE D''INSPECTION - PON 3'!A16</f>
        <v>0</v>
      </c>
      <c r="B16" s="42">
        <f>' FEUILLE D''INSPECTION - PON 3'!B16</f>
        <v>0</v>
      </c>
      <c r="C16" s="42">
        <f>' FEUILLE D''INSPECTION - PON 3'!C16</f>
        <v>0</v>
      </c>
      <c r="D16" s="55"/>
      <c r="E16" s="55" t="b">
        <f>IF(D16=LISTE!$A$2,0,IF(D16=LISTE!$A$3,0,IF(D16=LISTE!$A$1,1)))</f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2">
        <f t="shared" si="0"/>
        <v>0</v>
      </c>
    </row>
    <row r="17" spans="1:28" ht="15">
      <c r="A17" s="75">
        <f>' FEUILLE D''INSPECTION - PON 3'!A17</f>
        <v>0</v>
      </c>
      <c r="B17" s="42">
        <f>' FEUILLE D''INSPECTION - PON 3'!B17</f>
        <v>0</v>
      </c>
      <c r="C17" s="42">
        <f>' FEUILLE D''INSPECTION - PON 3'!C17</f>
        <v>0</v>
      </c>
      <c r="D17" s="55"/>
      <c r="E17" s="55" t="b">
        <f>IF(D17=LISTE!$A$2,0,IF(D17=LISTE!$A$3,0,IF(D17=LISTE!$A$1,1)))</f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2">
        <f t="shared" si="0"/>
        <v>0</v>
      </c>
    </row>
    <row r="18" spans="1:28" ht="15">
      <c r="A18" s="75">
        <f>' FEUILLE D''INSPECTION - PON 3'!A18</f>
        <v>0</v>
      </c>
      <c r="B18" s="42">
        <f>' FEUILLE D''INSPECTION - PON 3'!B18</f>
        <v>0</v>
      </c>
      <c r="C18" s="42">
        <f>' FEUILLE D''INSPECTION - PON 3'!C18</f>
        <v>0</v>
      </c>
      <c r="D18" s="55"/>
      <c r="E18" s="55" t="b">
        <f>IF(D18=LISTE!$A$2,0,IF(D18=LISTE!$A$3,0,IF(D18=LISTE!$A$1,1)))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2">
        <f t="shared" si="0"/>
        <v>0</v>
      </c>
    </row>
    <row r="19" spans="1:28" ht="15">
      <c r="A19" s="75">
        <f>' FEUILLE D''INSPECTION - PON 3'!A19</f>
        <v>0</v>
      </c>
      <c r="B19" s="42">
        <f>' FEUILLE D''INSPECTION - PON 3'!B19</f>
        <v>0</v>
      </c>
      <c r="C19" s="42">
        <f>' FEUILLE D''INSPECTION - PON 3'!C19</f>
        <v>0</v>
      </c>
      <c r="D19" s="55"/>
      <c r="E19" s="55" t="b">
        <f>IF(D19=LISTE!$A$2,0,IF(D19=LISTE!$A$3,0,IF(D19=LISTE!$A$1,1)))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2">
        <f t="shared" si="0"/>
        <v>0</v>
      </c>
    </row>
    <row r="20" spans="1:28" ht="15">
      <c r="A20" s="75">
        <f>' FEUILLE D''INSPECTION - PON 3'!A20</f>
        <v>0</v>
      </c>
      <c r="B20" s="42">
        <f>' FEUILLE D''INSPECTION - PON 3'!B20</f>
        <v>0</v>
      </c>
      <c r="C20" s="42">
        <f>' FEUILLE D''INSPECTION - PON 3'!C20</f>
        <v>0</v>
      </c>
      <c r="D20" s="55"/>
      <c r="E20" s="55" t="b">
        <f>IF(D20=LISTE!$A$2,0,IF(D20=LISTE!$A$3,0,IF(D20=LISTE!$A$1,1)))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2">
        <f t="shared" si="0"/>
        <v>0</v>
      </c>
    </row>
    <row r="21" spans="1:28" ht="15">
      <c r="A21" s="75">
        <f>' FEUILLE D''INSPECTION - PON 3'!A21</f>
        <v>0</v>
      </c>
      <c r="B21" s="42">
        <f>' FEUILLE D''INSPECTION - PON 3'!B21</f>
        <v>0</v>
      </c>
      <c r="C21" s="42">
        <f>' FEUILLE D''INSPECTION - PON 3'!C21</f>
        <v>0</v>
      </c>
      <c r="D21" s="55"/>
      <c r="E21" s="55" t="b">
        <f>IF(D21=LISTE!$A$2,0,IF(D21=LISTE!$A$3,0,IF(D21=LISTE!$A$1,1)))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>
        <f t="shared" si="0"/>
        <v>0</v>
      </c>
    </row>
    <row r="22" spans="1:28" ht="15">
      <c r="A22" s="75">
        <f>' FEUILLE D''INSPECTION - PON 3'!A22</f>
        <v>0</v>
      </c>
      <c r="B22" s="42">
        <f>' FEUILLE D''INSPECTION - PON 3'!B22</f>
        <v>0</v>
      </c>
      <c r="C22" s="42">
        <f>' FEUILLE D''INSPECTION - PON 3'!C22</f>
        <v>0</v>
      </c>
      <c r="D22" s="55"/>
      <c r="E22" s="55" t="b">
        <f>IF(D22=LISTE!$A$2,0,IF(D22=LISTE!$A$3,0,IF(D22=LISTE!$A$1,1)))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>
        <f t="shared" si="0"/>
        <v>0</v>
      </c>
    </row>
    <row r="23" spans="1:28" ht="15">
      <c r="A23" s="75">
        <f>' FEUILLE D''INSPECTION - PON 3'!A23</f>
        <v>0</v>
      </c>
      <c r="B23" s="42">
        <f>' FEUILLE D''INSPECTION - PON 3'!B23</f>
        <v>0</v>
      </c>
      <c r="C23" s="42">
        <f>' FEUILLE D''INSPECTION - PON 3'!C23</f>
        <v>0</v>
      </c>
      <c r="D23" s="55"/>
      <c r="E23" s="55" t="b">
        <f>IF(D23=LISTE!$A$2,0,IF(D23=LISTE!$A$3,0,IF(D23=LISTE!$A$1,1)))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2">
        <f t="shared" si="0"/>
        <v>0</v>
      </c>
    </row>
    <row r="24" spans="1:28" ht="15">
      <c r="A24" s="75">
        <f>' FEUILLE D''INSPECTION - PON 3'!A24</f>
        <v>0</v>
      </c>
      <c r="B24" s="42">
        <f>' FEUILLE D''INSPECTION - PON 3'!B24</f>
        <v>0</v>
      </c>
      <c r="C24" s="42">
        <f>' FEUILLE D''INSPECTION - PON 3'!C24</f>
        <v>0</v>
      </c>
      <c r="D24" s="55"/>
      <c r="E24" s="55" t="b">
        <f>IF(D24=LISTE!$A$2,0,IF(D24=LISTE!$A$3,0,IF(D24=LISTE!$A$1,1)))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42">
        <f t="shared" si="0"/>
        <v>0</v>
      </c>
    </row>
    <row r="25" spans="1:28" ht="15">
      <c r="A25" s="75">
        <f>' FEUILLE D''INSPECTION - PON 3'!A25</f>
        <v>0</v>
      </c>
      <c r="B25" s="42">
        <f>' FEUILLE D''INSPECTION - PON 3'!B25</f>
        <v>0</v>
      </c>
      <c r="C25" s="42">
        <f>' FEUILLE D''INSPECTION - PON 3'!C25</f>
        <v>0</v>
      </c>
      <c r="D25" s="55"/>
      <c r="E25" s="55" t="b">
        <f>IF(D25=LISTE!$A$2,0,IF(D25=LISTE!$A$3,0,IF(D25=LISTE!$A$1,1)))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42">
        <f t="shared" si="0"/>
        <v>0</v>
      </c>
    </row>
    <row r="26" spans="1:28" ht="15">
      <c r="A26" s="75">
        <f>' FEUILLE D''INSPECTION - PON 3'!A26</f>
        <v>0</v>
      </c>
      <c r="B26" s="42">
        <f>' FEUILLE D''INSPECTION - PON 3'!B26</f>
        <v>0</v>
      </c>
      <c r="C26" s="42">
        <f>' FEUILLE D''INSPECTION - PON 3'!C26</f>
        <v>0</v>
      </c>
      <c r="D26" s="55"/>
      <c r="E26" s="55" t="b">
        <f>IF(D26=LISTE!$A$2,0,IF(D26=LISTE!$A$3,0,IF(D26=LISTE!$A$1,1)))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2">
        <f t="shared" si="0"/>
        <v>0</v>
      </c>
    </row>
    <row r="27" spans="1:28" ht="15">
      <c r="A27" s="75">
        <f>' FEUILLE D''INSPECTION - PON 3'!A27</f>
        <v>0</v>
      </c>
      <c r="B27" s="42">
        <f>' FEUILLE D''INSPECTION - PON 3'!B27</f>
        <v>0</v>
      </c>
      <c r="C27" s="42">
        <f>' FEUILLE D''INSPECTION - PON 3'!C27</f>
        <v>0</v>
      </c>
      <c r="D27" s="55"/>
      <c r="E27" s="55" t="b">
        <f>IF(D27=LISTE!$A$2,0,IF(D27=LISTE!$A$3,0,IF(D27=LISTE!$A$1,1)))</f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42">
        <f t="shared" si="0"/>
        <v>0</v>
      </c>
    </row>
    <row r="28" spans="1:28" ht="15">
      <c r="A28" s="75">
        <f>' FEUILLE D''INSPECTION - PON 3'!A28</f>
        <v>0</v>
      </c>
      <c r="B28" s="42">
        <f>' FEUILLE D''INSPECTION - PON 3'!B28</f>
        <v>0</v>
      </c>
      <c r="C28" s="42">
        <f>' FEUILLE D''INSPECTION - PON 3'!C28</f>
        <v>0</v>
      </c>
      <c r="D28" s="55"/>
      <c r="E28" s="55" t="b">
        <f>IF(D28=LISTE!$A$2,0,IF(D28=LISTE!$A$3,0,IF(D28=LISTE!$A$1,1)))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42">
        <f t="shared" si="0"/>
        <v>0</v>
      </c>
    </row>
    <row r="29" spans="1:28" ht="15">
      <c r="A29" s="75">
        <f>' FEUILLE D''INSPECTION - PON 3'!A29</f>
        <v>0</v>
      </c>
      <c r="B29" s="42">
        <f>' FEUILLE D''INSPECTION - PON 3'!B29</f>
        <v>0</v>
      </c>
      <c r="C29" s="42">
        <f>' FEUILLE D''INSPECTION - PON 3'!C29</f>
        <v>0</v>
      </c>
      <c r="D29" s="55"/>
      <c r="E29" s="55" t="b">
        <f>IF(D29=LISTE!$A$2,0,IF(D29=LISTE!$A$3,0,IF(D29=LISTE!$A$1,1)))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42">
        <f t="shared" si="0"/>
        <v>0</v>
      </c>
    </row>
    <row r="30" spans="1:28" ht="15">
      <c r="A30" s="75">
        <f>' FEUILLE D''INSPECTION - PON 3'!A30</f>
        <v>0</v>
      </c>
      <c r="B30" s="42">
        <f>' FEUILLE D''INSPECTION - PON 3'!B30</f>
        <v>0</v>
      </c>
      <c r="C30" s="42">
        <f>' FEUILLE D''INSPECTION - PON 3'!C30</f>
        <v>0</v>
      </c>
      <c r="D30" s="55"/>
      <c r="E30" s="55" t="b">
        <f>IF(D30=LISTE!$A$2,0,IF(D30=LISTE!$A$3,0,IF(D30=LISTE!$A$1,1)))</f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42">
        <f t="shared" si="0"/>
        <v>0</v>
      </c>
    </row>
    <row r="31" spans="1:28" ht="15">
      <c r="A31" s="75">
        <f>' FEUILLE D''INSPECTION - PON 3'!A31</f>
        <v>0</v>
      </c>
      <c r="B31" s="42">
        <f>' FEUILLE D''INSPECTION - PON 3'!B31</f>
        <v>0</v>
      </c>
      <c r="C31" s="42">
        <f>' FEUILLE D''INSPECTION - PON 3'!C31</f>
        <v>0</v>
      </c>
      <c r="D31" s="55"/>
      <c r="E31" s="55" t="b">
        <f>IF(D31=LISTE!$A$2,0,IF(D31=LISTE!$A$3,0,IF(D31=LISTE!$A$1,1)))</f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42">
        <f t="shared" si="0"/>
        <v>0</v>
      </c>
    </row>
    <row r="32" spans="1:28" ht="15">
      <c r="A32" s="75">
        <f>' FEUILLE D''INSPECTION - PON 3'!A32</f>
        <v>0</v>
      </c>
      <c r="B32" s="42">
        <f>' FEUILLE D''INSPECTION - PON 3'!B32</f>
        <v>0</v>
      </c>
      <c r="C32" s="42">
        <f>' FEUILLE D''INSPECTION - PON 3'!C32</f>
        <v>0</v>
      </c>
      <c r="D32" s="55"/>
      <c r="E32" s="55" t="b">
        <f>IF(D32=LISTE!$A$2,0,IF(D32=LISTE!$A$3,0,IF(D32=LISTE!$A$1,1)))</f>
        <v>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2">
        <f t="shared" si="0"/>
        <v>0</v>
      </c>
    </row>
    <row r="33" spans="1:28" ht="15">
      <c r="A33" s="75">
        <f>' FEUILLE D''INSPECTION - PON 3'!A33</f>
        <v>0</v>
      </c>
      <c r="B33" s="42">
        <f>' FEUILLE D''INSPECTION - PON 3'!B33</f>
        <v>0</v>
      </c>
      <c r="C33" s="42">
        <f>' FEUILLE D''INSPECTION - PON 3'!C33</f>
        <v>0</v>
      </c>
      <c r="D33" s="55"/>
      <c r="E33" s="55" t="b">
        <f>IF(D33=LISTE!$A$2,0,IF(D33=LISTE!$A$3,0,IF(D33=LISTE!$A$1,1)))</f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42">
        <f t="shared" si="0"/>
        <v>0</v>
      </c>
    </row>
    <row r="34" spans="1:28" ht="15">
      <c r="A34" s="75">
        <f>' FEUILLE D''INSPECTION - PON 3'!A34</f>
        <v>0</v>
      </c>
      <c r="B34" s="42">
        <f>' FEUILLE D''INSPECTION - PON 3'!B34</f>
        <v>0</v>
      </c>
      <c r="C34" s="42">
        <f>' FEUILLE D''INSPECTION - PON 3'!C34</f>
        <v>0</v>
      </c>
      <c r="D34" s="55"/>
      <c r="E34" s="55" t="b">
        <f>IF(D34=LISTE!$A$2,0,IF(D34=LISTE!$A$3,0,IF(D34=LISTE!$A$1,1)))</f>
        <v>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42">
        <f t="shared" si="0"/>
        <v>0</v>
      </c>
    </row>
    <row r="35" spans="1:28" ht="15">
      <c r="A35" s="75">
        <f>' FEUILLE D''INSPECTION - PON 3'!A35</f>
        <v>0</v>
      </c>
      <c r="B35" s="42">
        <f>' FEUILLE D''INSPECTION - PON 3'!B35</f>
        <v>0</v>
      </c>
      <c r="C35" s="42">
        <f>' FEUILLE D''INSPECTION - PON 3'!C35</f>
        <v>0</v>
      </c>
      <c r="D35" s="55"/>
      <c r="E35" s="55" t="b">
        <f>IF(D35=LISTE!$A$2,0,IF(D35=LISTE!$A$3,0,IF(D35=LISTE!$A$1,1)))</f>
        <v>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42">
        <f t="shared" si="0"/>
        <v>0</v>
      </c>
    </row>
    <row r="36" spans="1:28" ht="15">
      <c r="A36" s="75">
        <f>' FEUILLE D''INSPECTION - PON 3'!A36</f>
        <v>0</v>
      </c>
      <c r="B36" s="42">
        <f>' FEUILLE D''INSPECTION - PON 3'!B36</f>
        <v>0</v>
      </c>
      <c r="C36" s="42">
        <f>' FEUILLE D''INSPECTION - PON 3'!C36</f>
        <v>0</v>
      </c>
      <c r="D36" s="55"/>
      <c r="E36" s="55" t="b">
        <f>IF(D36=LISTE!$A$2,0,IF(D36=LISTE!$A$3,0,IF(D36=LISTE!$A$1,1)))</f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42">
        <f t="shared" si="0"/>
        <v>0</v>
      </c>
    </row>
    <row r="37" spans="1:28" ht="15">
      <c r="A37" s="75">
        <f>' FEUILLE D''INSPECTION - PON 3'!A37</f>
        <v>0</v>
      </c>
      <c r="B37" s="42">
        <f>' FEUILLE D''INSPECTION - PON 3'!B37</f>
        <v>0</v>
      </c>
      <c r="C37" s="42">
        <f>' FEUILLE D''INSPECTION - PON 3'!C37</f>
        <v>0</v>
      </c>
      <c r="D37" s="55"/>
      <c r="E37" s="55" t="b">
        <f>IF(D37=LISTE!$A$2,0,IF(D37=LISTE!$A$3,0,IF(D37=LISTE!$A$1,1)))</f>
        <v>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42">
        <f t="shared" si="0"/>
        <v>0</v>
      </c>
    </row>
    <row r="38" spans="1:28" ht="15">
      <c r="A38" s="75">
        <f>' FEUILLE D''INSPECTION - PON 3'!A38</f>
        <v>0</v>
      </c>
      <c r="B38" s="42">
        <f>' FEUILLE D''INSPECTION - PON 3'!B38</f>
        <v>0</v>
      </c>
      <c r="C38" s="42">
        <f>' FEUILLE D''INSPECTION - PON 3'!C38</f>
        <v>0</v>
      </c>
      <c r="D38" s="55"/>
      <c r="E38" s="55" t="b">
        <f>IF(D38=LISTE!$A$2,0,IF(D38=LISTE!$A$3,0,IF(D38=LISTE!$A$1,1)))</f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42">
        <f t="shared" si="0"/>
        <v>0</v>
      </c>
    </row>
    <row r="39" spans="1:28" ht="15">
      <c r="A39" s="75">
        <f>' FEUILLE D''INSPECTION - PON 3'!A39</f>
        <v>0</v>
      </c>
      <c r="B39" s="42">
        <f>' FEUILLE D''INSPECTION - PON 3'!B39</f>
        <v>0</v>
      </c>
      <c r="C39" s="42">
        <f>' FEUILLE D''INSPECTION - PON 3'!C39</f>
        <v>0</v>
      </c>
      <c r="D39" s="55"/>
      <c r="E39" s="55" t="b">
        <f>IF(D39=LISTE!$A$2,0,IF(D39=LISTE!$A$3,0,IF(D39=LISTE!$A$1,1)))</f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42">
        <f t="shared" si="0"/>
        <v>0</v>
      </c>
    </row>
    <row r="40" spans="1:28" ht="15">
      <c r="A40" s="75">
        <f>' FEUILLE D''INSPECTION - PON 3'!A40</f>
        <v>0</v>
      </c>
      <c r="B40" s="42">
        <f>' FEUILLE D''INSPECTION - PON 3'!B40</f>
        <v>0</v>
      </c>
      <c r="C40" s="42">
        <f>' FEUILLE D''INSPECTION - PON 3'!C40</f>
        <v>0</v>
      </c>
      <c r="D40" s="55"/>
      <c r="E40" s="55" t="b">
        <f>IF(D40=LISTE!$A$2,0,IF(D40=LISTE!$A$3,0,IF(D40=LISTE!$A$1,1)))</f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42">
        <f t="shared" si="0"/>
        <v>0</v>
      </c>
    </row>
    <row r="41" spans="1:28" ht="15">
      <c r="A41" s="75">
        <f>' FEUILLE D''INSPECTION - PON 3'!A41</f>
        <v>0</v>
      </c>
      <c r="B41" s="42">
        <f>' FEUILLE D''INSPECTION - PON 3'!B41</f>
        <v>0</v>
      </c>
      <c r="C41" s="42">
        <f>' FEUILLE D''INSPECTION - PON 3'!C41</f>
        <v>0</v>
      </c>
      <c r="D41" s="55"/>
      <c r="E41" s="55" t="b">
        <f>IF(D41=LISTE!$A$2,0,IF(D41=LISTE!$A$3,0,IF(D41=LISTE!$A$1,1)))</f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>
        <f t="shared" si="0"/>
        <v>0</v>
      </c>
    </row>
    <row r="42" spans="1:28" ht="15">
      <c r="A42" s="75">
        <f>' FEUILLE D''INSPECTION - PON 3'!A42</f>
        <v>0</v>
      </c>
      <c r="B42" s="42">
        <f>' FEUILLE D''INSPECTION - PON 3'!B42</f>
        <v>0</v>
      </c>
      <c r="C42" s="42">
        <f>' FEUILLE D''INSPECTION - PON 3'!C42</f>
        <v>0</v>
      </c>
      <c r="D42" s="55"/>
      <c r="E42" s="55" t="b">
        <f>IF(D42=LISTE!$A$2,0,IF(D42=LISTE!$A$3,0,IF(D42=LISTE!$A$1,1)))</f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>
        <f t="shared" si="0"/>
        <v>0</v>
      </c>
    </row>
    <row r="43" spans="1:28" ht="15">
      <c r="A43" s="75">
        <f>' FEUILLE D''INSPECTION - PON 3'!A43</f>
        <v>0</v>
      </c>
      <c r="B43" s="42">
        <f>' FEUILLE D''INSPECTION - PON 3'!B43</f>
        <v>0</v>
      </c>
      <c r="C43" s="42">
        <f>' FEUILLE D''INSPECTION - PON 3'!C43</f>
        <v>0</v>
      </c>
      <c r="D43" s="55"/>
      <c r="E43" s="55" t="b">
        <f>IF(D43=LISTE!$A$2,0,IF(D43=LISTE!$A$3,0,IF(D43=LISTE!$A$1,1)))</f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42">
        <f>(E43*20)+(F43*-1)+(G43*-1)+(H43*-1)+(I43*-1)+(J43*-1)+(K43*-1)+(L43*-1)+(M43*-1)+(N43*-1)+(O43*-1)+(P43*-1)+(Q43*-1)+(R43*-1)+(S43*-1)+(T43*-1)+(U43*-1)+(V43*-1)+(W43*-1)+(X43*-1)+(Y43*-1)+(Z43*-1)+(AA43*-1)</f>
        <v>0</v>
      </c>
    </row>
  </sheetData>
  <sheetProtection password="C767" sheet="1"/>
  <mergeCells count="13">
    <mergeCell ref="A1:B2"/>
    <mergeCell ref="C1:C2"/>
    <mergeCell ref="D1:D2"/>
    <mergeCell ref="F2:G2"/>
    <mergeCell ref="H2:I2"/>
    <mergeCell ref="J2:K2"/>
    <mergeCell ref="L2:P2"/>
    <mergeCell ref="Q2:S2"/>
    <mergeCell ref="T2:W2"/>
    <mergeCell ref="F1:AA1"/>
    <mergeCell ref="AD1:AD3"/>
    <mergeCell ref="X2:AA2"/>
    <mergeCell ref="AB1:AB3"/>
  </mergeCells>
  <dataValidations count="1">
    <dataValidation type="list" allowBlank="1" showInputMessage="1" showErrorMessage="1" sqref="D4:D4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&amp;CMATRICE D'INSPECTION V.1</oddHeader>
    <oddFooter>&amp;L&amp;D&amp;R&amp;P/&amp;N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A4" sqref="A4:C13"/>
    </sheetView>
  </sheetViews>
  <sheetFormatPr defaultColWidth="11.421875" defaultRowHeight="15"/>
  <cols>
    <col min="1" max="1" width="7.00390625" style="24" bestFit="1" customWidth="1"/>
    <col min="2" max="2" width="18.28125" style="24" customWidth="1"/>
    <col min="3" max="3" width="19.57421875" style="24" customWidth="1"/>
    <col min="4" max="4" width="11.421875" style="24" customWidth="1"/>
    <col min="5" max="5" width="11.421875" style="24" hidden="1" customWidth="1"/>
    <col min="6" max="27" width="2.7109375" style="24" customWidth="1"/>
    <col min="28" max="28" width="5.7109375" style="24" bestFit="1" customWidth="1"/>
    <col min="29" max="16384" width="11.421875" style="24" customWidth="1"/>
  </cols>
  <sheetData>
    <row r="1" spans="1:30" ht="15">
      <c r="A1" s="102" t="s">
        <v>30</v>
      </c>
      <c r="B1" s="103"/>
      <c r="C1" s="106" t="s">
        <v>19</v>
      </c>
      <c r="D1" s="89">
        <f>ACCEUIL!E7</f>
        <v>0</v>
      </c>
      <c r="E1" s="49"/>
      <c r="F1" s="96" t="s">
        <v>8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9" t="s">
        <v>4</v>
      </c>
      <c r="AD1" s="92" t="s">
        <v>34</v>
      </c>
    </row>
    <row r="2" spans="1:30" s="51" customFormat="1" ht="12.75">
      <c r="A2" s="104"/>
      <c r="B2" s="105"/>
      <c r="C2" s="107"/>
      <c r="D2" s="90"/>
      <c r="E2" s="56"/>
      <c r="F2" s="85" t="s">
        <v>80</v>
      </c>
      <c r="G2" s="85"/>
      <c r="H2" s="93" t="s">
        <v>106</v>
      </c>
      <c r="I2" s="93"/>
      <c r="J2" s="93" t="s">
        <v>107</v>
      </c>
      <c r="K2" s="93"/>
      <c r="L2" s="85" t="s">
        <v>87</v>
      </c>
      <c r="M2" s="85"/>
      <c r="N2" s="85"/>
      <c r="O2" s="85"/>
      <c r="P2" s="85"/>
      <c r="Q2" s="85" t="s">
        <v>95</v>
      </c>
      <c r="R2" s="85"/>
      <c r="S2" s="85"/>
      <c r="T2" s="85" t="s">
        <v>101</v>
      </c>
      <c r="U2" s="85"/>
      <c r="V2" s="85"/>
      <c r="W2" s="85"/>
      <c r="X2" s="86" t="s">
        <v>105</v>
      </c>
      <c r="Y2" s="87"/>
      <c r="Z2" s="87"/>
      <c r="AA2" s="88"/>
      <c r="AB2" s="100"/>
      <c r="AD2" s="92"/>
    </row>
    <row r="3" spans="1:30" s="51" customFormat="1" ht="90.75" customHeight="1">
      <c r="A3" s="57" t="s">
        <v>0</v>
      </c>
      <c r="B3" s="57" t="s">
        <v>1</v>
      </c>
      <c r="C3" s="57" t="s">
        <v>2</v>
      </c>
      <c r="D3" s="57" t="s">
        <v>3</v>
      </c>
      <c r="E3" s="50"/>
      <c r="F3" s="58" t="s">
        <v>81</v>
      </c>
      <c r="G3" s="58" t="s">
        <v>82</v>
      </c>
      <c r="H3" s="58" t="s">
        <v>83</v>
      </c>
      <c r="I3" s="58" t="s">
        <v>84</v>
      </c>
      <c r="J3" s="58" t="s">
        <v>85</v>
      </c>
      <c r="K3" s="58" t="s">
        <v>86</v>
      </c>
      <c r="L3" s="58" t="s">
        <v>88</v>
      </c>
      <c r="M3" s="58" t="s">
        <v>89</v>
      </c>
      <c r="N3" s="58" t="s">
        <v>90</v>
      </c>
      <c r="O3" s="58" t="s">
        <v>91</v>
      </c>
      <c r="P3" s="58" t="s">
        <v>92</v>
      </c>
      <c r="Q3" s="58" t="s">
        <v>93</v>
      </c>
      <c r="R3" s="58" t="s">
        <v>94</v>
      </c>
      <c r="S3" s="58" t="s">
        <v>90</v>
      </c>
      <c r="T3" s="58" t="s">
        <v>97</v>
      </c>
      <c r="U3" s="58" t="s">
        <v>98</v>
      </c>
      <c r="V3" s="58" t="s">
        <v>99</v>
      </c>
      <c r="W3" s="58" t="s">
        <v>100</v>
      </c>
      <c r="X3" s="58" t="s">
        <v>96</v>
      </c>
      <c r="Y3" s="58" t="s">
        <v>102</v>
      </c>
      <c r="Z3" s="58" t="s">
        <v>103</v>
      </c>
      <c r="AA3" s="58" t="s">
        <v>104</v>
      </c>
      <c r="AB3" s="101"/>
      <c r="AD3" s="92"/>
    </row>
    <row r="4" spans="1:28" ht="15">
      <c r="A4" s="41">
        <f>'F. D''INSPECTION - É-M ET SER.'!A4</f>
        <v>0</v>
      </c>
      <c r="B4" s="42">
        <f>'F. D''INSPECTION - É-M ET SER.'!B4</f>
        <v>0</v>
      </c>
      <c r="C4" s="42">
        <f>'F. D''INSPECTION - É-M ET SER.'!C4</f>
        <v>0</v>
      </c>
      <c r="D4" s="55"/>
      <c r="E4" s="55" t="b">
        <f>IF(D4=LISTE!$A$2,0,IF(D4=LISTE!$A$3,0,IF(D4=LISTE!$A$1,1)))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>
        <f>(E4*20)+(F4*-1)+(G4*-1)+(H4*-1)+(I4*-1)+(J4*-1)+(K4*-1)+(L4*-1)+(M4*-1)+(N4*-1)+(O4*-1)+(P4*-1)+(Q4*-1)+(R4*-1)+(S4*-1)+(T4*-1)+(U4*-1)+(V4*-1)+(W4*-1)+(X4*-1)+(Y4*-1)+(Z4*-1)+(AA4*-1)</f>
        <v>0</v>
      </c>
    </row>
    <row r="5" spans="1:28" ht="15">
      <c r="A5" s="41">
        <f>'F. D''INSPECTION - É-M ET SER.'!A5</f>
        <v>0</v>
      </c>
      <c r="B5" s="42">
        <f>'F. D''INSPECTION - É-M ET SER.'!B5</f>
        <v>0</v>
      </c>
      <c r="C5" s="42">
        <f>'F. D''INSPECTION - É-M ET SER.'!C5</f>
        <v>0</v>
      </c>
      <c r="D5" s="55"/>
      <c r="E5" s="55" t="b">
        <f>IF(D5=LISTE!$A$2,0,IF(D5=LISTE!$A$3,0,IF(D5=LISTE!$A$1,1)))</f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2">
        <f aca="true" t="shared" si="0" ref="AB5:AB12">(E5*20)+(F5*-1)+(G5*-1)+(H5*-1)+(I5*-1)+(J5*-1)+(K5*-1)+(L5*-1)+(M5*-1)+(N5*-1)+(O5*-1)+(P5*-1)+(Q5*-1)+(R5*-1)+(S5*-1)+(T5*-1)+(U5*-1)+(V5*-1)+(W5*-1)+(X5*-1)+(Y5*-1)+(Z5*-1)+(AA5*-1)</f>
        <v>0</v>
      </c>
    </row>
    <row r="6" spans="1:28" ht="15">
      <c r="A6" s="41">
        <f>'F. D''INSPECTION - É-M ET SER.'!A6</f>
        <v>0</v>
      </c>
      <c r="B6" s="42">
        <f>'F. D''INSPECTION - É-M ET SER.'!B6</f>
        <v>0</v>
      </c>
      <c r="C6" s="42">
        <f>'F. D''INSPECTION - É-M ET SER.'!C6</f>
        <v>0</v>
      </c>
      <c r="D6" s="55"/>
      <c r="E6" s="55" t="b">
        <f>IF(D6=LISTE!$A$2,0,IF(D6=LISTE!$A$3,0,IF(D6=LISTE!$A$1,1)))</f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2">
        <f t="shared" si="0"/>
        <v>0</v>
      </c>
    </row>
    <row r="7" spans="1:28" ht="15">
      <c r="A7" s="41">
        <f>'F. D''INSPECTION - É-M ET SER.'!A7</f>
        <v>0</v>
      </c>
      <c r="B7" s="42">
        <f>'F. D''INSPECTION - É-M ET SER.'!B7</f>
        <v>0</v>
      </c>
      <c r="C7" s="42">
        <f>'F. D''INSPECTION - É-M ET SER.'!C7</f>
        <v>0</v>
      </c>
      <c r="D7" s="55"/>
      <c r="E7" s="55" t="b">
        <f>IF(D7=LISTE!$A$2,0,IF(D7=LISTE!$A$3,0,IF(D7=LISTE!$A$1,1)))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2">
        <f t="shared" si="0"/>
        <v>0</v>
      </c>
    </row>
    <row r="8" spans="1:28" ht="15">
      <c r="A8" s="41">
        <f>'F. D''INSPECTION - É-M ET SER.'!A8</f>
        <v>0</v>
      </c>
      <c r="B8" s="42">
        <f>'F. D''INSPECTION - É-M ET SER.'!B8</f>
        <v>0</v>
      </c>
      <c r="C8" s="42">
        <f>'F. D''INSPECTION - É-M ET SER.'!C8</f>
        <v>0</v>
      </c>
      <c r="D8" s="55"/>
      <c r="E8" s="55" t="b">
        <f>IF(D8=LISTE!$A$2,0,IF(D8=LISTE!$A$3,0,IF(D8=LISTE!$A$1,1)))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2">
        <f t="shared" si="0"/>
        <v>0</v>
      </c>
    </row>
    <row r="9" spans="1:28" ht="15">
      <c r="A9" s="41">
        <f>'F. D''INSPECTION - É-M ET SER.'!A9</f>
        <v>0</v>
      </c>
      <c r="B9" s="42">
        <f>'F. D''INSPECTION - É-M ET SER.'!B9</f>
        <v>0</v>
      </c>
      <c r="C9" s="42">
        <f>'F. D''INSPECTION - É-M ET SER.'!C9</f>
        <v>0</v>
      </c>
      <c r="D9" s="55"/>
      <c r="E9" s="55" t="b">
        <f>IF(D9=LISTE!$A$2,0,IF(D9=LISTE!$A$3,0,IF(D9=LISTE!$A$1,1)))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2">
        <f t="shared" si="0"/>
        <v>0</v>
      </c>
    </row>
    <row r="10" spans="1:28" ht="15">
      <c r="A10" s="41">
        <f>'F. D''INSPECTION - É-M ET SER.'!A10</f>
        <v>0</v>
      </c>
      <c r="B10" s="42">
        <f>'F. D''INSPECTION - É-M ET SER.'!B10</f>
        <v>0</v>
      </c>
      <c r="C10" s="42">
        <f>'F. D''INSPECTION - É-M ET SER.'!C10</f>
        <v>0</v>
      </c>
      <c r="D10" s="55"/>
      <c r="E10" s="55" t="b">
        <f>IF(D10=LISTE!$A$2,0,IF(D10=LISTE!$A$3,0,IF(D10=LISTE!$A$1,1)))</f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42">
        <f t="shared" si="0"/>
        <v>0</v>
      </c>
    </row>
    <row r="11" spans="1:28" ht="15">
      <c r="A11" s="41">
        <f>'F. D''INSPECTION - É-M ET SER.'!A11</f>
        <v>0</v>
      </c>
      <c r="B11" s="42">
        <f>'F. D''INSPECTION - É-M ET SER.'!B11</f>
        <v>0</v>
      </c>
      <c r="C11" s="42">
        <f>'F. D''INSPECTION - É-M ET SER.'!C11</f>
        <v>0</v>
      </c>
      <c r="D11" s="55"/>
      <c r="E11" s="55" t="b">
        <f>IF(D11=LISTE!$A$2,0,IF(D11=LISTE!$A$3,0,IF(D11=LISTE!$A$1,1)))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42">
        <f t="shared" si="0"/>
        <v>0</v>
      </c>
    </row>
    <row r="12" spans="1:28" ht="15">
      <c r="A12" s="41">
        <f>'F. D''INSPECTION - É-M ET SER.'!A12</f>
        <v>0</v>
      </c>
      <c r="B12" s="42">
        <f>'F. D''INSPECTION - É-M ET SER.'!B12</f>
        <v>0</v>
      </c>
      <c r="C12" s="42">
        <f>'F. D''INSPECTION - É-M ET SER.'!C12</f>
        <v>0</v>
      </c>
      <c r="D12" s="55"/>
      <c r="E12" s="55" t="b">
        <f>IF(D12=LISTE!$A$2,0,IF(D12=LISTE!$A$3,0,IF(D12=LISTE!$A$1,1)))</f>
        <v>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42">
        <f t="shared" si="0"/>
        <v>0</v>
      </c>
    </row>
    <row r="13" spans="1:28" ht="15">
      <c r="A13" s="41">
        <f>'F. D''INSPECTION - É-M ET SER.'!A13</f>
        <v>0</v>
      </c>
      <c r="B13" s="42">
        <f>'F. D''INSPECTION - É-M ET SER.'!B13</f>
        <v>0</v>
      </c>
      <c r="C13" s="42">
        <f>'F. D''INSPECTION - É-M ET SER.'!C13</f>
        <v>0</v>
      </c>
      <c r="D13" s="55"/>
      <c r="E13" s="55" t="b">
        <f>IF(D13=LISTE!$A$2,0,IF(D13=LISTE!$A$3,0,IF(D13=LISTE!$A$1,1)))</f>
        <v>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2">
        <f>(E13*20)+(F13*-1)+(G13*-1)+(H13*-1)+(I13*-1)+(J13*-1)+(K13*-1)+(L13*-1)+(M13*-1)+(N13*-1)+(O13*-1)+(P13*-1)+(Q13*-1)+(R13*-1)+(S13*-1)+(T13*-1)+(U13*-1)+(V13*-1)+(W13*-1)+(X13*-1)+(Y13*-1)+(Z13*-1)+(AA13*-1)</f>
        <v>0</v>
      </c>
    </row>
  </sheetData>
  <sheetProtection/>
  <mergeCells count="13">
    <mergeCell ref="A1:B2"/>
    <mergeCell ref="C1:C2"/>
    <mergeCell ref="D1:D2"/>
    <mergeCell ref="F1:AA1"/>
    <mergeCell ref="AD1:AD3"/>
    <mergeCell ref="F2:G2"/>
    <mergeCell ref="H2:I2"/>
    <mergeCell ref="J2:K2"/>
    <mergeCell ref="L2:P2"/>
    <mergeCell ref="Q2:S2"/>
    <mergeCell ref="T2:W2"/>
    <mergeCell ref="X2:AA2"/>
    <mergeCell ref="AB1:AB3"/>
  </mergeCells>
  <dataValidations count="1">
    <dataValidation type="list" allowBlank="1" showInputMessage="1" showErrorMessage="1" sqref="D4:D13">
      <formula1>ÉTAT</formula1>
    </dataValidation>
  </dataValidations>
  <hyperlinks>
    <hyperlink ref="AD1" location="ACCEUIL!A1" display="ACCEUIL"/>
  </hyperlinks>
  <printOptions/>
  <pageMargins left="0.7086614173228347" right="0.7086614173228347" top="0.7480314960629921" bottom="0.7480314960629921" header="0.31496062992125984" footer="0.31496062992125984"/>
  <pageSetup orientation="landscape" r:id="rId1"/>
  <headerFooter>
    <oddHeader>&amp;C&amp;F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Vincent</dc:creator>
  <cp:keywords/>
  <dc:description>m.vincent8@icloud.com
514-827-58278</dc:description>
  <cp:lastModifiedBy>Marie et Matthieu</cp:lastModifiedBy>
  <cp:lastPrinted>2016-09-02T02:11:47Z</cp:lastPrinted>
  <dcterms:created xsi:type="dcterms:W3CDTF">2016-08-19T21:53:40Z</dcterms:created>
  <dcterms:modified xsi:type="dcterms:W3CDTF">2016-09-02T02:32:15Z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